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2" activeTab="0"/>
  </bookViews>
  <sheets>
    <sheet name="Sprzęt komputerowy" sheetId="1" r:id="rId1"/>
    <sheet name="Systemy operacyjne_Pakiety Offi" sheetId="2" r:id="rId2"/>
    <sheet name="Oprogramowanie specjalistyczne" sheetId="3" r:id="rId3"/>
    <sheet name="Sprzęt przenośny" sheetId="4" r:id="rId4"/>
    <sheet name="Zbiory danych" sheetId="5" r:id="rId5"/>
  </sheets>
  <definedNames>
    <definedName name="_xlnm.Print_Area" localSheetId="0">'Sprzęt komputerowy'!$A$1:$H$166</definedName>
  </definedNames>
  <calcPr fullCalcOnLoad="1"/>
</workbook>
</file>

<file path=xl/sharedStrings.xml><?xml version="1.0" encoding="utf-8"?>
<sst xmlns="http://schemas.openxmlformats.org/spreadsheetml/2006/main" count="553" uniqueCount="308">
  <si>
    <t>WYKAZ SPRZĘTU KOMPUTEROWEGO STACJONARNEGO NA POTRZEBY UBEZPIECZENIA</t>
  </si>
  <si>
    <t>L.p.</t>
  </si>
  <si>
    <t>Data faktury</t>
  </si>
  <si>
    <t>Nr faktury</t>
  </si>
  <si>
    <t>Nazwa sprzętu</t>
  </si>
  <si>
    <t>Ilość (szt.)</t>
  </si>
  <si>
    <t>Cena jednostkowa netto (zł)</t>
  </si>
  <si>
    <t>Wartość netto (zł)</t>
  </si>
  <si>
    <t>Wartość odtworzeniowa</t>
  </si>
  <si>
    <t>5344/92</t>
  </si>
  <si>
    <t>Rejestrator Czasu Pracy RCP 2100+oprogramowanie</t>
  </si>
  <si>
    <t>Komputer Dell PowerEdge 2400</t>
  </si>
  <si>
    <t>Drukarka HP DeskJet 710C</t>
  </si>
  <si>
    <t>UPS APC 1000 VA Smart I NET</t>
  </si>
  <si>
    <t>137/2001</t>
  </si>
  <si>
    <t>Centrala telefoniczna SLICAN NTC 1248</t>
  </si>
  <si>
    <t>666/2001</t>
  </si>
  <si>
    <t>Drukarka HP DeskJet 940C</t>
  </si>
  <si>
    <t>Drukarka Panasonic KX-P3696</t>
  </si>
  <si>
    <t>Drukarka HP DeskJet 845C</t>
  </si>
  <si>
    <t>Drukarka OKI ML-3320</t>
  </si>
  <si>
    <t>UPS APC BK500EI</t>
  </si>
  <si>
    <t>Drukarka OKI ML-3321</t>
  </si>
  <si>
    <t>01248</t>
  </si>
  <si>
    <t>Drukarka HP LaserJet 1005W</t>
  </si>
  <si>
    <t>Drukarka HP OfficeJet PSC 1210</t>
  </si>
  <si>
    <t>220/03</t>
  </si>
  <si>
    <t>Komputer CEL 1.8</t>
  </si>
  <si>
    <t>Drukarka HP PSC 1210</t>
  </si>
  <si>
    <t>8/04</t>
  </si>
  <si>
    <t>Komputer CEL 2.0/Win98SE</t>
  </si>
  <si>
    <t>S/00003/2004</t>
  </si>
  <si>
    <t>Serwer MAXDATA PLATINUM 3210</t>
  </si>
  <si>
    <t>Drukarka HP DeskJet 3820</t>
  </si>
  <si>
    <t>Smart-UPS 1000VA</t>
  </si>
  <si>
    <t>114/04</t>
  </si>
  <si>
    <t>Komputer CEL/Win98SE</t>
  </si>
  <si>
    <t>1477/DSP/04</t>
  </si>
  <si>
    <t>Drukarka HP PhotoSmart 7260</t>
  </si>
  <si>
    <t>FA/000083/2005</t>
  </si>
  <si>
    <t>Monitor LCD 1515S LG</t>
  </si>
  <si>
    <t>Drukarka HP LaserJet 1015</t>
  </si>
  <si>
    <t>Drukarka HP OfficeJet PSC 1215</t>
  </si>
  <si>
    <t>Komputer CEL 2.5/512/80/CDRW</t>
  </si>
  <si>
    <t>HA028/05</t>
  </si>
  <si>
    <t>Drukarka Samsung SCX-4100</t>
  </si>
  <si>
    <t>FA/000102/2005</t>
  </si>
  <si>
    <t>Centrala telefoniczna Panasonic KX-TA308</t>
  </si>
  <si>
    <t>Telefon systemowy Panasonic KX-T7730CE</t>
  </si>
  <si>
    <t>FA/000124/2005</t>
  </si>
  <si>
    <t>Drukarka OKI ML-3391 LPT/USB</t>
  </si>
  <si>
    <t>FA/000141/2005</t>
  </si>
  <si>
    <t>Monitor LCD  BELINEA 15''</t>
  </si>
  <si>
    <t>FA/000142/2005</t>
  </si>
  <si>
    <t>Drukarka HP OfficeJet PSC 1315</t>
  </si>
  <si>
    <t>Komputer CEL 2.5/512/40/CDRW</t>
  </si>
  <si>
    <t>FA/000169/2005</t>
  </si>
  <si>
    <t>Drukarka HP DeskJet 1280 A3</t>
  </si>
  <si>
    <t>FA/000241/2005</t>
  </si>
  <si>
    <t>Drukarka Epson LX-300</t>
  </si>
  <si>
    <t>FA/000037/2006</t>
  </si>
  <si>
    <t>Komputer CEL 2,8/512/80/DVDRW</t>
  </si>
  <si>
    <t>Monitor LCD ACTINA 17''</t>
  </si>
  <si>
    <t>FA/000038/2006</t>
  </si>
  <si>
    <t>Drukarka HP OfficeJet PSC 1510</t>
  </si>
  <si>
    <t>UPS ACTIVE POWER 400VA</t>
  </si>
  <si>
    <t>FA/000067/2006</t>
  </si>
  <si>
    <t>FA/000071/2006</t>
  </si>
  <si>
    <t>Monitor LCD ACTINA 15''</t>
  </si>
  <si>
    <t>FA/000078/2006</t>
  </si>
  <si>
    <t>Drukarka HP DeskJet 5440</t>
  </si>
  <si>
    <t>Mysz optyczna A-4 TECH MINI USB</t>
  </si>
  <si>
    <t>FA/000104/2006</t>
  </si>
  <si>
    <t>Drukarka OKI ML-3321 LPT</t>
  </si>
  <si>
    <t>3500/10/2006</t>
  </si>
  <si>
    <t>Dysk twardy 9,1GB 10k sca80+kieszeń DELL HotSwap</t>
  </si>
  <si>
    <t>FA/000220/2006</t>
  </si>
  <si>
    <t>Streamer HP DAT72I WEWN.</t>
  </si>
  <si>
    <t>Drukarka OKI ML-3320 LPT</t>
  </si>
  <si>
    <t>Listwa przeciwzakłóceniowa ACAR</t>
  </si>
  <si>
    <t>Drukarka HP OfficeJet C3180</t>
  </si>
  <si>
    <t>Komputer CEL 2,8/512/80/DVDRW/15''/WINXP</t>
  </si>
  <si>
    <t>FA/000003/2007</t>
  </si>
  <si>
    <t>Urządzenie wielofunkcyjne HP COLOR LJ2820</t>
  </si>
  <si>
    <t>19-02-2007</t>
  </si>
  <si>
    <t>FA/000040/2007</t>
  </si>
  <si>
    <t>Komputer CEL 3,06/512/80/DVDRW</t>
  </si>
  <si>
    <t>Monitor LCD BENQ 15''</t>
  </si>
  <si>
    <t>28-02-2007</t>
  </si>
  <si>
    <t>FA/000053/2007</t>
  </si>
  <si>
    <t>Projektor ACER XD1170D</t>
  </si>
  <si>
    <t>Ekran ręczny ALTUS 15 150x150cm</t>
  </si>
  <si>
    <t>Uchwyt sufitowy do projektora</t>
  </si>
  <si>
    <t>25-04-2007</t>
  </si>
  <si>
    <t>FA/000095/2007</t>
  </si>
  <si>
    <t>Komputer CEL D347/512/80/DVDRW</t>
  </si>
  <si>
    <t>15-05-2007</t>
  </si>
  <si>
    <t>00108/07</t>
  </si>
  <si>
    <t>Urządzenie wielofunkcyjne SAMSUNG SCX-4521F</t>
  </si>
  <si>
    <t>26-06-2007</t>
  </si>
  <si>
    <t>HA/068/07</t>
  </si>
  <si>
    <t>Kopiarka cyfrowa KYOCERA KM-1635</t>
  </si>
  <si>
    <t>29-06-2007</t>
  </si>
  <si>
    <t>821/2007</t>
  </si>
  <si>
    <t>Drukarka laserowa HP LaserJet 1200</t>
  </si>
  <si>
    <t>06-07-2007</t>
  </si>
  <si>
    <t>857/2007</t>
  </si>
  <si>
    <t>Monitor LCD BENQ 15'' FP513+</t>
  </si>
  <si>
    <t>13-07-2007</t>
  </si>
  <si>
    <t>FA/000172/2007</t>
  </si>
  <si>
    <t>Komputer CEL 420/512/80/DVDRW</t>
  </si>
  <si>
    <t>Drukarka laserowa HP LaserJet 1020</t>
  </si>
  <si>
    <t>26-07-2007</t>
  </si>
  <si>
    <t>FA/000174/2007</t>
  </si>
  <si>
    <t>Komputer INTEL 2 CORE DUO/2048/160x2/DVDRW</t>
  </si>
  <si>
    <t>Drukarka laserowa HP LaserJet 1020+kabel USB</t>
  </si>
  <si>
    <t>Zasilacz awaryjny UPS 600VA</t>
  </si>
  <si>
    <t>31-07-2007</t>
  </si>
  <si>
    <t>FA/000190/2007</t>
  </si>
  <si>
    <t>Drukarka OKI ML-3321 9 IGIEŁ LPT</t>
  </si>
  <si>
    <t>28-09-2007</t>
  </si>
  <si>
    <t>FA/000257/2007</t>
  </si>
  <si>
    <t>24-10-2007</t>
  </si>
  <si>
    <t>FA/000268/2007</t>
  </si>
  <si>
    <t>13-11-2007</t>
  </si>
  <si>
    <t>FA/000291/2007</t>
  </si>
  <si>
    <t>Komputer CEL 420/2x1024/160/DVDRW</t>
  </si>
  <si>
    <t>Monitor LCD BENQ 15'' FP51G</t>
  </si>
  <si>
    <t>Listwa przeciwzakłóceniowa ACTIVE POWER APN5 1,5</t>
  </si>
  <si>
    <t>14-12-2007</t>
  </si>
  <si>
    <t>FA/000326/2007</t>
  </si>
  <si>
    <t>24-01-2008</t>
  </si>
  <si>
    <t>FA/000005/2008</t>
  </si>
  <si>
    <t>Komputer CEL 420/1024/80/DVDRW/CZYTNIK</t>
  </si>
  <si>
    <t>Komputer CEL 420/1024/80/DVDRW</t>
  </si>
  <si>
    <t>Monitor LCD NEC 15''</t>
  </si>
  <si>
    <t>Drukarka HP DeskJet 9800 A3</t>
  </si>
  <si>
    <t>15-02-2008</t>
  </si>
  <si>
    <t>FA/000028/2008</t>
  </si>
  <si>
    <t>Listwa przeciwzakłóceniowa EVER 1,5</t>
  </si>
  <si>
    <t>07-04-2008</t>
  </si>
  <si>
    <t>HA/027/08</t>
  </si>
  <si>
    <t>16-05-2008</t>
  </si>
  <si>
    <t>FA/000114/2008</t>
  </si>
  <si>
    <t>Komputer CEL.430/1024MB/160GB/DVDRW</t>
  </si>
  <si>
    <t>Drukarka laserowa HP LaserJet 1020 + kabel USB 1.8M</t>
  </si>
  <si>
    <t>Skaner PLUSTEK SmartOffice ADF PL812 + kabel USB 4.8M</t>
  </si>
  <si>
    <t>28-05-2008</t>
  </si>
  <si>
    <t>FA/000121/2008</t>
  </si>
  <si>
    <t>Urządzenie wielofunkcyjne SAMSUNG SCX-4200</t>
  </si>
  <si>
    <t>17-07-2008</t>
  </si>
  <si>
    <t>FA/000173/2008</t>
  </si>
  <si>
    <t>Komputer CEL.440/1024MB/160GB/DVDRW</t>
  </si>
  <si>
    <t>Urządzenie wielofunkcyjne SAMSUNG SCX-4200 + kabel USB</t>
  </si>
  <si>
    <t>29-07-2008</t>
  </si>
  <si>
    <t>HA/067/08</t>
  </si>
  <si>
    <t>Kopiarka cyfrowa KYOCERA KM-1650</t>
  </si>
  <si>
    <t>07-08-2008</t>
  </si>
  <si>
    <t>1098/2008</t>
  </si>
  <si>
    <t>Głośniki Creative 2.0 SBS-A30</t>
  </si>
  <si>
    <t>20-08-2008</t>
  </si>
  <si>
    <t>HA/075/08</t>
  </si>
  <si>
    <t>Serwer wydruku IB-110 do kserokopiarki KM-1635</t>
  </si>
  <si>
    <t>27-08-2008</t>
  </si>
  <si>
    <t>FA/000209/2008</t>
  </si>
  <si>
    <t>Listwa przeciwzakłóceniowa POWER CONTROL 5 LESTAR</t>
  </si>
  <si>
    <t>01-10-2008</t>
  </si>
  <si>
    <t>FA/000251/2008</t>
  </si>
  <si>
    <t>Komputer PC CEL.440/1024MB/160GB/DVDRW</t>
  </si>
  <si>
    <t>31-10-2008</t>
  </si>
  <si>
    <t>HA/160/2008</t>
  </si>
  <si>
    <t>HA/106/08</t>
  </si>
  <si>
    <t>kopiarka Kyocera KM-1635</t>
  </si>
  <si>
    <t>HA/116/08</t>
  </si>
  <si>
    <t>Podajnik dokumentów do Kyocera</t>
  </si>
  <si>
    <t>FA/000005/2009</t>
  </si>
  <si>
    <t>Drukarka OKI ML 3320</t>
  </si>
  <si>
    <t xml:space="preserve"> Urz. wielofunkcyjne HP PS C4380</t>
  </si>
  <si>
    <t>Monitor PV W2228H 22 WIDE</t>
  </si>
  <si>
    <t>Komputer M9360.PL</t>
  </si>
  <si>
    <t>FA/000029/2009</t>
  </si>
  <si>
    <t>Urz. wielofunkcyjne L7480</t>
  </si>
  <si>
    <t>Głośniki Creative Inspire 265</t>
  </si>
  <si>
    <t>Komputer HP DX2400 C430/1GB/160/DVDLS/VB+XPP</t>
  </si>
  <si>
    <t>Monitor LG 19”</t>
  </si>
  <si>
    <t>Monitor Samung ASAP 17” 743N</t>
  </si>
  <si>
    <t>FA/000030/2009</t>
  </si>
  <si>
    <t>Komputer Dual Core E1200</t>
  </si>
  <si>
    <t>1150/960/09</t>
  </si>
  <si>
    <t>Drukarka HP Desk Jet F4180</t>
  </si>
  <si>
    <t>FA/000050/2009</t>
  </si>
  <si>
    <t>Drukarka OKI ML 3321</t>
  </si>
  <si>
    <t>Komputer DX2400 C430/1GB/160/DVDLS/VB+XPP</t>
  </si>
  <si>
    <t>FA/000099/2009</t>
  </si>
  <si>
    <t>Drukarka HP Office Jet Pro 6500</t>
  </si>
  <si>
    <t>Komputer Asus EEE BOX</t>
  </si>
  <si>
    <t>Monitor Asus 16”</t>
  </si>
  <si>
    <t>Mysz Logitech Optical USB</t>
  </si>
  <si>
    <t>Klawiatura LogitechClassic USB</t>
  </si>
  <si>
    <t>Komputer HP DX2400 MT E5200</t>
  </si>
  <si>
    <t>Monitor Samsung ASAP 20”</t>
  </si>
  <si>
    <t>204/966/09</t>
  </si>
  <si>
    <t>Urządzenie wielofunkcyjne HP Photo Smart C4580 WiFi</t>
  </si>
  <si>
    <t>3560/2009</t>
  </si>
  <si>
    <t>Router D-Link</t>
  </si>
  <si>
    <t>787/966/09</t>
  </si>
  <si>
    <t>Dysk twardy WD 80gb 7200 SATA2</t>
  </si>
  <si>
    <t>4641/2009</t>
  </si>
  <si>
    <t>F.Vat nr 09/07/01</t>
  </si>
  <si>
    <t>Drukarka laserowa Kyocera color</t>
  </si>
  <si>
    <t>Listwa zasilająca ACAR 504W</t>
  </si>
  <si>
    <t>284/966/09</t>
  </si>
  <si>
    <t>kontroler PCI I/OLPT</t>
  </si>
  <si>
    <t>3851/2009</t>
  </si>
  <si>
    <t>koncentrator sieciowy 5Port</t>
  </si>
  <si>
    <t>3959/2009</t>
  </si>
  <si>
    <t>Zasilacz uniwersalny</t>
  </si>
  <si>
    <t>F.Vat nr 09/06/01</t>
  </si>
  <si>
    <t>System drukujący do kserokopiarki Kyocera 1635</t>
  </si>
  <si>
    <t>F.VAT nr 11394/2010</t>
  </si>
  <si>
    <t>Radio internetowe- radiolinia</t>
  </si>
  <si>
    <t>F.VAT nr 13714/2010</t>
  </si>
  <si>
    <t>Switch sieciowy 8 portowy Dlink</t>
  </si>
  <si>
    <t xml:space="preserve">RAZEM: </t>
  </si>
  <si>
    <t>OGÓLEM:</t>
  </si>
  <si>
    <t>WYKAZ SYSTEMÓW OPERACYJNYCH I PAKIETÓW OFFICE NA POTRZEBY UBEZPIECZENIA</t>
  </si>
  <si>
    <t>Nazwa systemu operacyjnego/pakietu Office</t>
  </si>
  <si>
    <t>MS OFFICE SB XP/PL CD</t>
  </si>
  <si>
    <t>MS WINDOWS 98 SE OEM</t>
  </si>
  <si>
    <t>21/04</t>
  </si>
  <si>
    <t>MS WORD 2003 OEM</t>
  </si>
  <si>
    <t>MS WINDOWS XP HOME OEM</t>
  </si>
  <si>
    <t>MS WORD 2002 OEM</t>
  </si>
  <si>
    <t>MS OFFICE SB 2003 OEM</t>
  </si>
  <si>
    <t>MS OFFICE BASIC 2003 OEM</t>
  </si>
  <si>
    <t>MS WINDOWS XP PROF. OEM</t>
  </si>
  <si>
    <t>Windows XPPro PL 1PK</t>
  </si>
  <si>
    <t>MS Windows XP Pro OEM</t>
  </si>
  <si>
    <t>MS Office Basic SB PRO</t>
  </si>
  <si>
    <t>MS Office Basic 2007 OEM</t>
  </si>
  <si>
    <t xml:space="preserve"> RAZEM: </t>
  </si>
  <si>
    <t>Systemy operacyjne i pakiety Office, które na fakturach VAT są ujęte wraz z zestawami komputerowymi zostały wykazane razem ze sprzętem komputerowym.</t>
  </si>
  <si>
    <t>WYKAZ OPROGRAMOWANIA SPAECJALISTYCZNEGO NA POTRZEBY UBEZPIECZENIA</t>
  </si>
  <si>
    <t>Nazwa oprogramowania</t>
  </si>
  <si>
    <t>WARTOŚĆ
POCZĄTKOWA</t>
  </si>
  <si>
    <t>PROGRAM  KOMPUTERUTEROWY</t>
  </si>
  <si>
    <t>PROGRAM  „CZYNSZE-MIESZCZANIN”</t>
  </si>
  <si>
    <t>PROGRAM ZAMÓWIENIA  PUBUBLICZNE</t>
  </si>
  <si>
    <t>PROGRAM ZAMÓWIENIA</t>
  </si>
  <si>
    <t>SYSTEM KOSZTORYSOWANIA Z BAZĄ KNR/KSNR</t>
  </si>
  <si>
    <t>PAKIET  OPROGRAMOWANIA</t>
  </si>
  <si>
    <t>PROGRAM  ODSETKOWY</t>
  </si>
  <si>
    <t>PROGRAM  „NORMA 3’’</t>
  </si>
  <si>
    <t>OPROGRAMOWANIE UNIX-SCO OPENSERVER RELEASE 5.0.07 (25 UŻYT.)</t>
  </si>
  <si>
    <t>LICENCJA MAGIC 5.62 DLA UNIX  (20 UŻYTKOWNIKÓW)</t>
  </si>
  <si>
    <t>TERMINAL UNIX-OWY A-TERM  25 UŻYTKOW.</t>
  </si>
  <si>
    <t>LICENCJA  SYSTEM "SMERF" - MODUŁ „CZYNSZE”</t>
  </si>
  <si>
    <t>LICENCJA  KSIĘGI FINANSOWE WSPÓL.</t>
  </si>
  <si>
    <t xml:space="preserve">LICENCJA  STSTEM FIN-EKON „ FORSA’’ </t>
  </si>
  <si>
    <t>LICENCJA  STSTEM „KOSZTY”</t>
  </si>
  <si>
    <t>LICENCJA  STSTEM „MEDIA”</t>
  </si>
  <si>
    <t>LICENCJA  MODUŁ „ŚRODKI TRWAŁE”</t>
  </si>
  <si>
    <t>LICENCJA  SYSTEM  „KASA”</t>
  </si>
  <si>
    <t>PROGRAM KLASYFIKATOR CPV</t>
  </si>
  <si>
    <t>PROGRAM KOSTOR.”NORMA STD”+KLUCZ USB</t>
  </si>
  <si>
    <t>DZIERŻAWA LICENCJI NA UŻYTK. PROG. KOMP. DYKTATOR 1</t>
  </si>
  <si>
    <t>ZAKUP I WDROŻENIE SYSTEMU VERITUM "KADRY PŁACE" + XP Unlimited</t>
  </si>
  <si>
    <t>EWIDENCJA SPRZĘTU KOMPUTEROWEGO I OPROGRAMOWANIA</t>
  </si>
  <si>
    <t>LICENCJA DLA 25 UŻYTKOW. SYSTEMU UNIX SCO OPENSERVER</t>
  </si>
  <si>
    <t>LICENCJA MAGIC DEP. OPEN CLIENT V8 WRAZ Z V5 DLA 20 UŻYTK.</t>
  </si>
  <si>
    <t>LICENCJA SYSTEM MAGAZYNOWY SPMAT - WERSJA GRAFICZNA</t>
  </si>
  <si>
    <t>Oprogramowanie drukarki fiskalnej</t>
  </si>
  <si>
    <t>EWIDENCJA SPRZĘTU KOMPUTEROWEGO I OPROGRAMOWANIA – aktualizacja</t>
  </si>
  <si>
    <t xml:space="preserve">                   RAZEM: </t>
  </si>
  <si>
    <t>WYKAZ SPRZĘTU PRZENOŚNEGO NA POTRZEBY UBEZPIECZENIA</t>
  </si>
  <si>
    <t>2003 – 2010</t>
  </si>
  <si>
    <t>F48/03/589</t>
  </si>
  <si>
    <t>Aparat cyfrowy HP PS-320</t>
  </si>
  <si>
    <t>04-12-2003</t>
  </si>
  <si>
    <t>212/12/2003</t>
  </si>
  <si>
    <t>Kamera inspekcyjna do monitorowania kanalizacji</t>
  </si>
  <si>
    <t>580/2005</t>
  </si>
  <si>
    <t>Aparat cyfrowy Canon Power Shot A610+pamięć</t>
  </si>
  <si>
    <t>FA/000072/2006</t>
  </si>
  <si>
    <t>Notebbok AMILO PRO V2030/C370/256/WINXP</t>
  </si>
  <si>
    <t>09-07-2007</t>
  </si>
  <si>
    <t>66/K/2007</t>
  </si>
  <si>
    <t>Nawigacja samochodawa Garmin Nuvi 350</t>
  </si>
  <si>
    <t>21-09-2007</t>
  </si>
  <si>
    <t>FA/000237/2007</t>
  </si>
  <si>
    <t>Notebook AMILO PRO V3205/1.86/1024/WINVISTA</t>
  </si>
  <si>
    <t>Torba do notebook'a TARGUS</t>
  </si>
  <si>
    <t>11-02-2008</t>
  </si>
  <si>
    <t>FA/000024/2008</t>
  </si>
  <si>
    <t>Aparat cyfrowy Canon Power Shot A720+pamięć 2GB+etiu</t>
  </si>
  <si>
    <t>12-06-2008</t>
  </si>
  <si>
    <t>FA/000141/2008</t>
  </si>
  <si>
    <t>Notebook ASUS F3E-AP272E T5750/15.4/200/2048/VB</t>
  </si>
  <si>
    <t>3953/08/2008</t>
  </si>
  <si>
    <t>Dyktafon cyfrowy VN-4100PC Blister z mikrofonem</t>
  </si>
  <si>
    <t>14-08-2008</t>
  </si>
  <si>
    <t>FA/000201/2008</t>
  </si>
  <si>
    <t>Notebook ASUS F3E-AP364E T5750/15.4/250/2048/VB</t>
  </si>
  <si>
    <t>Notebook ASUS F3Q-AP004</t>
  </si>
  <si>
    <t>RAZEM:</t>
  </si>
  <si>
    <t>SZACUNKOWY KOSZT ODTWORZENIA ZBIORÓW DANYCH NA POTRZEBY UBEZPIECZENIA</t>
  </si>
  <si>
    <t>Nośniki danych</t>
  </si>
  <si>
    <t>Odtworzenie zbiorów danych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</si>
</sst>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#,##0.00\ [$zł-415];[Red]\-#,##0.00\ [$zł-415]"/>
    <numFmt numFmtId="166" formatCode="#,##0.00&quot; zł&quot;"/>
    <numFmt numFmtId="167" formatCode="d/mm/yyyy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Narrow"/>
      <family val="2"/>
    </font>
    <font>
      <sz val="10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22"/>
      <name val="Arial Narrow"/>
      <family val="2"/>
    </font>
    <font>
      <b/>
      <sz val="12"/>
      <name val="Tahoma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 wrapText="1"/>
    </xf>
    <xf numFmtId="165" fontId="21" fillId="0" borderId="10" xfId="0" applyNumberFormat="1" applyFont="1" applyBorder="1" applyAlignment="1">
      <alignment horizontal="right" vertical="center" wrapText="1"/>
    </xf>
    <xf numFmtId="165" fontId="21" fillId="0" borderId="10" xfId="0" applyNumberFormat="1" applyFont="1" applyBorder="1" applyAlignment="1">
      <alignment horizontal="right"/>
    </xf>
    <xf numFmtId="0" fontId="21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165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right"/>
    </xf>
    <xf numFmtId="165" fontId="22" fillId="0" borderId="10" xfId="0" applyNumberFormat="1" applyFont="1" applyBorder="1" applyAlignment="1">
      <alignment horizontal="right"/>
    </xf>
    <xf numFmtId="49" fontId="21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center" vertical="center" textRotation="90"/>
    </xf>
    <xf numFmtId="164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4" fillId="2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164" fontId="21" fillId="0" borderId="10" xfId="0" applyNumberFormat="1" applyFont="1" applyBorder="1" applyAlignment="1">
      <alignment horizontal="right"/>
    </xf>
    <xf numFmtId="0" fontId="21" fillId="0" borderId="10" xfId="0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10" xfId="0" applyNumberFormat="1" applyFont="1" applyFill="1" applyBorder="1" applyAlignment="1">
      <alignment horizontal="center" vertical="center"/>
    </xf>
    <xf numFmtId="167" fontId="2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165" fontId="25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 wrapText="1"/>
    </xf>
    <xf numFmtId="165" fontId="21" fillId="0" borderId="10" xfId="0" applyNumberFormat="1" applyFont="1" applyBorder="1" applyAlignment="1">
      <alignment horizontal="right" wrapText="1"/>
    </xf>
    <xf numFmtId="164" fontId="21" fillId="0" borderId="11" xfId="0" applyNumberFormat="1" applyFont="1" applyBorder="1" applyAlignment="1">
      <alignment horizontal="right"/>
    </xf>
    <xf numFmtId="0" fontId="21" fillId="0" borderId="11" xfId="0" applyFont="1" applyBorder="1" applyAlignment="1">
      <alignment horizontal="left"/>
    </xf>
    <xf numFmtId="49" fontId="21" fillId="0" borderId="11" xfId="0" applyNumberFormat="1" applyFont="1" applyBorder="1" applyAlignment="1">
      <alignment/>
    </xf>
    <xf numFmtId="165" fontId="21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165" fontId="25" fillId="0" borderId="12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165" fontId="25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165" fontId="21" fillId="0" borderId="13" xfId="0" applyNumberFormat="1" applyFont="1" applyBorder="1" applyAlignment="1">
      <alignment/>
    </xf>
    <xf numFmtId="0" fontId="21" fillId="0" borderId="11" xfId="0" applyFont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165" fontId="21" fillId="0" borderId="14" xfId="0" applyNumberFormat="1" applyFont="1" applyBorder="1" applyAlignment="1">
      <alignment/>
    </xf>
    <xf numFmtId="0" fontId="21" fillId="0" borderId="15" xfId="0" applyFont="1" applyBorder="1" applyAlignment="1">
      <alignment horizontal="right"/>
    </xf>
    <xf numFmtId="0" fontId="21" fillId="0" borderId="15" xfId="0" applyFont="1" applyFill="1" applyBorder="1" applyAlignment="1">
      <alignment/>
    </xf>
    <xf numFmtId="0" fontId="21" fillId="0" borderId="15" xfId="0" applyFont="1" applyBorder="1" applyAlignment="1">
      <alignment/>
    </xf>
    <xf numFmtId="165" fontId="21" fillId="0" borderId="15" xfId="0" applyNumberFormat="1" applyFont="1" applyBorder="1" applyAlignment="1">
      <alignment horizontal="right"/>
    </xf>
    <xf numFmtId="165" fontId="21" fillId="0" borderId="15" xfId="0" applyNumberFormat="1" applyFont="1" applyBorder="1" applyAlignment="1">
      <alignment/>
    </xf>
    <xf numFmtId="165" fontId="25" fillId="0" borderId="12" xfId="0" applyNumberFormat="1" applyFont="1" applyBorder="1" applyAlignment="1">
      <alignment/>
    </xf>
    <xf numFmtId="165" fontId="25" fillId="0" borderId="12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165" fontId="29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/>
    </xf>
    <xf numFmtId="0" fontId="18" fillId="2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textRotation="90"/>
    </xf>
    <xf numFmtId="0" fontId="24" fillId="2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textRotation="90"/>
    </xf>
    <xf numFmtId="0" fontId="23" fillId="0" borderId="16" xfId="0" applyNumberFormat="1" applyFont="1" applyFill="1" applyBorder="1" applyAlignment="1">
      <alignment horizontal="center" vertical="center" textRotation="90"/>
    </xf>
    <xf numFmtId="0" fontId="23" fillId="0" borderId="16" xfId="0" applyNumberFormat="1" applyFont="1" applyFill="1" applyBorder="1" applyAlignment="1">
      <alignment horizontal="center" vertical="center" textRotation="91"/>
    </xf>
    <xf numFmtId="0" fontId="25" fillId="0" borderId="10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165" fontId="18" fillId="0" borderId="12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right"/>
    </xf>
    <xf numFmtId="0" fontId="28" fillId="0" borderId="0" xfId="0" applyNumberFormat="1" applyFont="1" applyBorder="1" applyAlignment="1">
      <alignment wrapText="1"/>
    </xf>
    <xf numFmtId="0" fontId="25" fillId="0" borderId="12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4.140625" style="1" customWidth="1"/>
    <col min="2" max="2" width="13.8515625" style="1" customWidth="1"/>
    <col min="3" max="3" width="18.7109375" style="1" customWidth="1"/>
    <col min="4" max="4" width="43.28125" style="1" customWidth="1"/>
    <col min="5" max="5" width="6.28125" style="1" customWidth="1"/>
    <col min="6" max="6" width="13.28125" style="1" customWidth="1"/>
    <col min="7" max="7" width="16.140625" style="1" customWidth="1"/>
    <col min="8" max="8" width="15.140625" style="1" customWidth="1"/>
    <col min="9" max="9" width="20.00390625" style="1" customWidth="1"/>
    <col min="10" max="16384" width="11.57421875" style="1" customWidth="1"/>
  </cols>
  <sheetData>
    <row r="1" spans="1:9" ht="18" customHeight="1">
      <c r="A1" s="81" t="s">
        <v>0</v>
      </c>
      <c r="B1" s="81"/>
      <c r="C1" s="81"/>
      <c r="D1" s="81"/>
      <c r="E1" s="81"/>
      <c r="F1" s="81"/>
      <c r="G1" s="81"/>
      <c r="H1" s="81"/>
      <c r="I1" s="2"/>
    </row>
    <row r="2" spans="1:9" ht="38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"/>
    </row>
    <row r="3" spans="1:9" ht="15.75">
      <c r="A3" s="82">
        <v>1992</v>
      </c>
      <c r="B3" s="82"/>
      <c r="C3" s="82"/>
      <c r="D3" s="82"/>
      <c r="E3" s="82"/>
      <c r="F3" s="82"/>
      <c r="G3" s="82"/>
      <c r="H3" s="82"/>
      <c r="I3" s="2"/>
    </row>
    <row r="4" spans="1:9" ht="12.75">
      <c r="A4" s="5">
        <v>1</v>
      </c>
      <c r="B4" s="6">
        <v>33921</v>
      </c>
      <c r="C4" s="7" t="s">
        <v>9</v>
      </c>
      <c r="D4" s="7" t="s">
        <v>10</v>
      </c>
      <c r="E4" s="8">
        <v>1</v>
      </c>
      <c r="F4" s="9">
        <v>6305.82</v>
      </c>
      <c r="G4" s="10">
        <f>E4*F4</f>
        <v>6305.82</v>
      </c>
      <c r="H4" s="9">
        <v>6305.82</v>
      </c>
      <c r="I4" s="2"/>
    </row>
    <row r="5" spans="1:9" ht="15.75">
      <c r="A5" s="82">
        <v>2000</v>
      </c>
      <c r="B5" s="82"/>
      <c r="C5" s="82"/>
      <c r="D5" s="82"/>
      <c r="E5" s="82"/>
      <c r="F5" s="82"/>
      <c r="G5" s="82">
        <f>E5*F5</f>
        <v>0</v>
      </c>
      <c r="H5" s="82"/>
      <c r="I5" s="2"/>
    </row>
    <row r="6" spans="1:9" ht="12.75">
      <c r="A6" s="11">
        <v>2</v>
      </c>
      <c r="B6" s="12">
        <v>36556</v>
      </c>
      <c r="C6" s="13">
        <v>104212</v>
      </c>
      <c r="D6" s="14" t="s">
        <v>11</v>
      </c>
      <c r="E6" s="15">
        <v>1</v>
      </c>
      <c r="F6" s="10">
        <v>19103.9</v>
      </c>
      <c r="G6" s="10">
        <f>E6*F6</f>
        <v>19103.9</v>
      </c>
      <c r="H6" s="16">
        <v>10000</v>
      </c>
      <c r="I6" s="2"/>
    </row>
    <row r="7" spans="1:9" ht="12.75">
      <c r="A7" s="11">
        <v>3</v>
      </c>
      <c r="B7" s="12">
        <v>36556</v>
      </c>
      <c r="C7" s="13">
        <v>104212</v>
      </c>
      <c r="D7" s="14" t="s">
        <v>12</v>
      </c>
      <c r="E7" s="15">
        <v>1</v>
      </c>
      <c r="F7" s="10">
        <v>563</v>
      </c>
      <c r="G7" s="10">
        <f>E7*F7</f>
        <v>563</v>
      </c>
      <c r="H7" s="16">
        <v>300</v>
      </c>
      <c r="I7" s="2"/>
    </row>
    <row r="8" spans="1:9" ht="12.75">
      <c r="A8" s="11">
        <v>4</v>
      </c>
      <c r="B8" s="12">
        <v>36556</v>
      </c>
      <c r="C8" s="13">
        <v>104212</v>
      </c>
      <c r="D8" s="14" t="s">
        <v>13</v>
      </c>
      <c r="E8" s="15">
        <v>1</v>
      </c>
      <c r="F8" s="10">
        <v>1723</v>
      </c>
      <c r="G8" s="10">
        <f>E8*F8</f>
        <v>1723</v>
      </c>
      <c r="H8" s="16">
        <v>1500</v>
      </c>
      <c r="I8" s="2"/>
    </row>
    <row r="9" spans="1:9" ht="15.75">
      <c r="A9" s="83">
        <v>2001</v>
      </c>
      <c r="B9" s="83"/>
      <c r="C9" s="83"/>
      <c r="D9" s="83"/>
      <c r="E9" s="83"/>
      <c r="F9" s="83"/>
      <c r="G9" s="83"/>
      <c r="H9" s="83"/>
      <c r="I9" s="2"/>
    </row>
    <row r="10" spans="1:9" ht="12.75">
      <c r="A10" s="11">
        <v>5</v>
      </c>
      <c r="B10" s="12">
        <v>37085</v>
      </c>
      <c r="C10" s="14" t="s">
        <v>14</v>
      </c>
      <c r="D10" s="14" t="s">
        <v>15</v>
      </c>
      <c r="E10" s="14">
        <v>1</v>
      </c>
      <c r="F10" s="16">
        <v>9500</v>
      </c>
      <c r="G10" s="10">
        <f>E10*F10</f>
        <v>9500</v>
      </c>
      <c r="H10" s="16">
        <v>9500</v>
      </c>
      <c r="I10" s="2"/>
    </row>
    <row r="11" spans="1:9" ht="12.75">
      <c r="A11" s="11">
        <v>6</v>
      </c>
      <c r="B11" s="12">
        <v>37167</v>
      </c>
      <c r="C11" s="14" t="s">
        <v>16</v>
      </c>
      <c r="D11" s="14" t="s">
        <v>17</v>
      </c>
      <c r="E11" s="14">
        <v>1</v>
      </c>
      <c r="F11" s="16">
        <v>459</v>
      </c>
      <c r="G11" s="10">
        <f>E11*F11</f>
        <v>459</v>
      </c>
      <c r="H11" s="16">
        <v>300</v>
      </c>
      <c r="I11" s="2"/>
    </row>
    <row r="12" spans="1:9" ht="12.75">
      <c r="A12" s="11">
        <v>7</v>
      </c>
      <c r="B12" s="12">
        <v>37256</v>
      </c>
      <c r="C12" s="13">
        <v>100936</v>
      </c>
      <c r="D12" s="14" t="s">
        <v>18</v>
      </c>
      <c r="E12" s="14">
        <v>3</v>
      </c>
      <c r="F12" s="16">
        <v>462</v>
      </c>
      <c r="G12" s="10">
        <f>E12*F12</f>
        <v>1386</v>
      </c>
      <c r="H12" s="16">
        <f>E12*500</f>
        <v>1500</v>
      </c>
      <c r="I12" s="2"/>
    </row>
    <row r="13" spans="1:9" ht="12.75">
      <c r="A13" s="11">
        <v>8</v>
      </c>
      <c r="B13" s="12">
        <v>37256</v>
      </c>
      <c r="C13" s="13">
        <v>100936</v>
      </c>
      <c r="D13" s="14" t="s">
        <v>19</v>
      </c>
      <c r="E13" s="14">
        <v>2</v>
      </c>
      <c r="F13" s="16">
        <v>309</v>
      </c>
      <c r="G13" s="10">
        <f>E13*F13</f>
        <v>618</v>
      </c>
      <c r="H13" s="16">
        <f>E13*300</f>
        <v>600</v>
      </c>
      <c r="I13" s="2"/>
    </row>
    <row r="14" spans="1:9" ht="15.75">
      <c r="A14" s="83">
        <v>2002</v>
      </c>
      <c r="B14" s="83"/>
      <c r="C14" s="83"/>
      <c r="D14" s="83"/>
      <c r="E14" s="83"/>
      <c r="F14" s="83"/>
      <c r="G14" s="83"/>
      <c r="H14" s="83"/>
      <c r="I14" s="2"/>
    </row>
    <row r="15" spans="1:9" ht="12.75">
      <c r="A15" s="11">
        <v>9</v>
      </c>
      <c r="B15" s="12">
        <v>37418</v>
      </c>
      <c r="C15" s="13">
        <v>100161</v>
      </c>
      <c r="D15" s="14" t="s">
        <v>20</v>
      </c>
      <c r="E15" s="14">
        <v>1</v>
      </c>
      <c r="F15" s="16">
        <v>1432</v>
      </c>
      <c r="G15" s="10">
        <f>E15*F15</f>
        <v>1432</v>
      </c>
      <c r="H15" s="16">
        <v>1400</v>
      </c>
      <c r="I15" s="2"/>
    </row>
    <row r="16" spans="1:9" ht="12.75">
      <c r="A16" s="11">
        <v>10</v>
      </c>
      <c r="B16" s="12">
        <v>37533</v>
      </c>
      <c r="C16" s="13">
        <v>100403</v>
      </c>
      <c r="D16" s="17" t="s">
        <v>21</v>
      </c>
      <c r="E16" s="17">
        <v>4</v>
      </c>
      <c r="F16" s="18">
        <v>390</v>
      </c>
      <c r="G16" s="10">
        <f>E16*F16</f>
        <v>1560</v>
      </c>
      <c r="H16" s="16">
        <f>E16*300</f>
        <v>1200</v>
      </c>
      <c r="I16" s="2"/>
    </row>
    <row r="17" spans="1:9" ht="15.75">
      <c r="A17" s="83">
        <v>2003</v>
      </c>
      <c r="B17" s="83"/>
      <c r="C17" s="83"/>
      <c r="D17" s="83"/>
      <c r="E17" s="83"/>
      <c r="F17" s="83"/>
      <c r="G17" s="83"/>
      <c r="H17" s="83"/>
      <c r="I17" s="2"/>
    </row>
    <row r="18" spans="1:9" ht="12.75">
      <c r="A18" s="11">
        <v>11</v>
      </c>
      <c r="B18" s="12">
        <v>37872</v>
      </c>
      <c r="C18" s="13">
        <v>100234</v>
      </c>
      <c r="D18" s="17" t="s">
        <v>22</v>
      </c>
      <c r="E18" s="19">
        <v>1</v>
      </c>
      <c r="F18" s="20">
        <v>1530</v>
      </c>
      <c r="G18" s="10">
        <f>E18*F18</f>
        <v>1530</v>
      </c>
      <c r="H18" s="16">
        <v>1400</v>
      </c>
      <c r="I18" s="2"/>
    </row>
    <row r="19" spans="1:9" ht="12.75">
      <c r="A19" s="11">
        <v>12</v>
      </c>
      <c r="B19" s="12">
        <v>37889</v>
      </c>
      <c r="C19" s="21" t="s">
        <v>23</v>
      </c>
      <c r="D19" s="17" t="s">
        <v>24</v>
      </c>
      <c r="E19" s="19">
        <v>1</v>
      </c>
      <c r="F19" s="20">
        <v>745</v>
      </c>
      <c r="G19" s="10">
        <f>E19*F19</f>
        <v>745</v>
      </c>
      <c r="H19" s="16">
        <v>700</v>
      </c>
      <c r="I19" s="2"/>
    </row>
    <row r="20" spans="1:9" ht="12.75">
      <c r="A20" s="11">
        <v>13</v>
      </c>
      <c r="B20" s="12">
        <v>37889</v>
      </c>
      <c r="C20" s="21" t="s">
        <v>23</v>
      </c>
      <c r="D20" s="17" t="s">
        <v>25</v>
      </c>
      <c r="E20" s="19">
        <v>1</v>
      </c>
      <c r="F20" s="20">
        <v>532</v>
      </c>
      <c r="G20" s="10">
        <f>E20*F20</f>
        <v>532</v>
      </c>
      <c r="H20" s="16">
        <v>300</v>
      </c>
      <c r="I20" s="2"/>
    </row>
    <row r="21" spans="1:9" ht="12.75">
      <c r="A21" s="11">
        <v>14</v>
      </c>
      <c r="B21" s="12">
        <v>37939</v>
      </c>
      <c r="C21" s="21" t="s">
        <v>26</v>
      </c>
      <c r="D21" s="14" t="s">
        <v>27</v>
      </c>
      <c r="E21" s="14">
        <v>1</v>
      </c>
      <c r="F21" s="16">
        <v>1424.5</v>
      </c>
      <c r="G21" s="10">
        <f>E18*F18</f>
        <v>1530</v>
      </c>
      <c r="H21" s="16">
        <v>1300</v>
      </c>
      <c r="I21" s="2"/>
    </row>
    <row r="22" spans="1:9" ht="12.75">
      <c r="A22" s="11">
        <v>15</v>
      </c>
      <c r="B22" s="12">
        <v>37939</v>
      </c>
      <c r="C22" s="21" t="s">
        <v>26</v>
      </c>
      <c r="D22" s="14" t="s">
        <v>28</v>
      </c>
      <c r="E22" s="14">
        <v>1</v>
      </c>
      <c r="F22" s="16">
        <v>549.5</v>
      </c>
      <c r="G22" s="10">
        <f>E22*F22</f>
        <v>549.5</v>
      </c>
      <c r="H22" s="16">
        <v>300</v>
      </c>
      <c r="I22" s="2"/>
    </row>
    <row r="23" spans="1:9" ht="15.75">
      <c r="A23" s="83">
        <v>2004</v>
      </c>
      <c r="B23" s="83"/>
      <c r="C23" s="83"/>
      <c r="D23" s="83"/>
      <c r="E23" s="83"/>
      <c r="F23" s="83"/>
      <c r="G23" s="83"/>
      <c r="H23" s="83"/>
      <c r="I23" s="2"/>
    </row>
    <row r="24" spans="1:9" ht="12.75">
      <c r="A24" s="11">
        <v>16</v>
      </c>
      <c r="B24" s="12">
        <v>37993</v>
      </c>
      <c r="C24" s="21" t="s">
        <v>29</v>
      </c>
      <c r="D24" s="17" t="s">
        <v>30</v>
      </c>
      <c r="E24" s="19">
        <v>1</v>
      </c>
      <c r="F24" s="20">
        <v>1424</v>
      </c>
      <c r="G24" s="10">
        <f aca="true" t="shared" si="0" ref="G24:G29">E24*F24</f>
        <v>1424</v>
      </c>
      <c r="H24" s="22"/>
      <c r="I24" s="2"/>
    </row>
    <row r="25" spans="1:9" ht="12.75">
      <c r="A25" s="11">
        <v>17</v>
      </c>
      <c r="B25" s="23">
        <v>38042</v>
      </c>
      <c r="C25" s="24" t="s">
        <v>31</v>
      </c>
      <c r="D25" s="17" t="s">
        <v>32</v>
      </c>
      <c r="E25" s="19">
        <v>1</v>
      </c>
      <c r="F25" s="20">
        <v>28000</v>
      </c>
      <c r="G25" s="10">
        <f t="shared" si="0"/>
        <v>28000</v>
      </c>
      <c r="H25" s="22"/>
      <c r="I25" s="2"/>
    </row>
    <row r="26" spans="1:9" ht="12.75">
      <c r="A26" s="11">
        <v>18</v>
      </c>
      <c r="B26" s="23">
        <v>38061</v>
      </c>
      <c r="C26" s="24">
        <v>1900030215</v>
      </c>
      <c r="D26" s="17" t="s">
        <v>33</v>
      </c>
      <c r="E26" s="19">
        <v>1</v>
      </c>
      <c r="F26" s="20">
        <v>372</v>
      </c>
      <c r="G26" s="10">
        <f t="shared" si="0"/>
        <v>372</v>
      </c>
      <c r="H26" s="22"/>
      <c r="I26" s="2"/>
    </row>
    <row r="27" spans="1:9" ht="12.75">
      <c r="A27" s="11">
        <v>19</v>
      </c>
      <c r="B27" s="12">
        <v>38099</v>
      </c>
      <c r="C27" s="13">
        <v>100006</v>
      </c>
      <c r="D27" s="14" t="s">
        <v>34</v>
      </c>
      <c r="E27" s="14">
        <v>1</v>
      </c>
      <c r="F27" s="16">
        <v>2232</v>
      </c>
      <c r="G27" s="10">
        <f t="shared" si="0"/>
        <v>2232</v>
      </c>
      <c r="H27" s="22"/>
      <c r="I27" s="2"/>
    </row>
    <row r="28" spans="1:9" ht="12.75">
      <c r="A28" s="11">
        <v>20</v>
      </c>
      <c r="B28" s="12">
        <v>38120</v>
      </c>
      <c r="C28" s="13" t="s">
        <v>35</v>
      </c>
      <c r="D28" s="14" t="s">
        <v>36</v>
      </c>
      <c r="E28" s="14">
        <v>1</v>
      </c>
      <c r="F28" s="16">
        <v>1791.5</v>
      </c>
      <c r="G28" s="10">
        <f t="shared" si="0"/>
        <v>1791.5</v>
      </c>
      <c r="H28" s="22"/>
      <c r="I28" s="2"/>
    </row>
    <row r="29" spans="1:9" ht="12.75">
      <c r="A29" s="11">
        <v>21</v>
      </c>
      <c r="B29" s="12">
        <v>38295</v>
      </c>
      <c r="C29" s="13" t="s">
        <v>37</v>
      </c>
      <c r="D29" s="14" t="s">
        <v>38</v>
      </c>
      <c r="E29" s="14">
        <v>1</v>
      </c>
      <c r="F29" s="16">
        <v>274.59</v>
      </c>
      <c r="G29" s="10">
        <f t="shared" si="0"/>
        <v>274.59</v>
      </c>
      <c r="H29" s="22"/>
      <c r="I29" s="2"/>
    </row>
    <row r="30" spans="1:9" ht="15.75">
      <c r="A30" s="83">
        <v>2005</v>
      </c>
      <c r="B30" s="83"/>
      <c r="C30" s="83"/>
      <c r="D30" s="83"/>
      <c r="E30" s="83"/>
      <c r="F30" s="83"/>
      <c r="G30" s="83"/>
      <c r="H30" s="83"/>
      <c r="I30" s="2"/>
    </row>
    <row r="31" spans="1:9" ht="12.75">
      <c r="A31" s="11">
        <v>22</v>
      </c>
      <c r="B31" s="12">
        <v>38450</v>
      </c>
      <c r="C31" s="13" t="s">
        <v>39</v>
      </c>
      <c r="D31" s="17" t="s">
        <v>40</v>
      </c>
      <c r="E31" s="19">
        <v>2</v>
      </c>
      <c r="F31" s="20">
        <v>725</v>
      </c>
      <c r="G31" s="10">
        <f aca="true" t="shared" si="1" ref="G31:G62">E31*F31</f>
        <v>1450</v>
      </c>
      <c r="H31" s="84">
        <v>2005</v>
      </c>
      <c r="I31" s="2"/>
    </row>
    <row r="32" spans="1:9" ht="12.75">
      <c r="A32" s="11">
        <v>23</v>
      </c>
      <c r="B32" s="12">
        <v>38450</v>
      </c>
      <c r="C32" s="13" t="s">
        <v>39</v>
      </c>
      <c r="D32" s="17" t="s">
        <v>41</v>
      </c>
      <c r="E32" s="19">
        <v>1</v>
      </c>
      <c r="F32" s="20">
        <v>804.21</v>
      </c>
      <c r="G32" s="10">
        <f t="shared" si="1"/>
        <v>804.21</v>
      </c>
      <c r="H32" s="84"/>
      <c r="I32" s="2"/>
    </row>
    <row r="33" spans="1:9" ht="12.75">
      <c r="A33" s="11">
        <v>24</v>
      </c>
      <c r="B33" s="12">
        <v>38450</v>
      </c>
      <c r="C33" s="13" t="s">
        <v>39</v>
      </c>
      <c r="D33" s="17" t="s">
        <v>42</v>
      </c>
      <c r="E33" s="19">
        <v>1</v>
      </c>
      <c r="F33" s="20">
        <v>299</v>
      </c>
      <c r="G33" s="10">
        <f t="shared" si="1"/>
        <v>299</v>
      </c>
      <c r="H33" s="84"/>
      <c r="I33" s="2"/>
    </row>
    <row r="34" spans="1:9" ht="12.75">
      <c r="A34" s="11">
        <v>25</v>
      </c>
      <c r="B34" s="12">
        <v>38450</v>
      </c>
      <c r="C34" s="13" t="s">
        <v>39</v>
      </c>
      <c r="D34" s="17" t="s">
        <v>43</v>
      </c>
      <c r="E34" s="19">
        <v>3</v>
      </c>
      <c r="F34" s="20">
        <v>1278.5</v>
      </c>
      <c r="G34" s="10">
        <f t="shared" si="1"/>
        <v>3835.5</v>
      </c>
      <c r="H34" s="84"/>
      <c r="I34" s="2"/>
    </row>
    <row r="35" spans="1:9" ht="12.75">
      <c r="A35" s="11">
        <v>26</v>
      </c>
      <c r="B35" s="12">
        <v>38464</v>
      </c>
      <c r="C35" s="13" t="s">
        <v>44</v>
      </c>
      <c r="D35" s="17" t="s">
        <v>45</v>
      </c>
      <c r="E35" s="19">
        <v>1</v>
      </c>
      <c r="F35" s="20">
        <v>820</v>
      </c>
      <c r="G35" s="10">
        <f t="shared" si="1"/>
        <v>820</v>
      </c>
      <c r="H35" s="84"/>
      <c r="I35" s="2"/>
    </row>
    <row r="36" spans="1:9" ht="12.75">
      <c r="A36" s="11">
        <v>27</v>
      </c>
      <c r="B36" s="12">
        <v>38481</v>
      </c>
      <c r="C36" s="13" t="s">
        <v>46</v>
      </c>
      <c r="D36" s="17" t="s">
        <v>47</v>
      </c>
      <c r="E36" s="19">
        <v>1</v>
      </c>
      <c r="F36" s="20">
        <v>1398</v>
      </c>
      <c r="G36" s="10">
        <f t="shared" si="1"/>
        <v>1398</v>
      </c>
      <c r="H36" s="85">
        <v>2005</v>
      </c>
      <c r="I36" s="2"/>
    </row>
    <row r="37" spans="1:9" ht="12.75">
      <c r="A37" s="11">
        <v>28</v>
      </c>
      <c r="B37" s="12">
        <v>38481</v>
      </c>
      <c r="C37" s="13" t="s">
        <v>46</v>
      </c>
      <c r="D37" s="17" t="s">
        <v>48</v>
      </c>
      <c r="E37" s="19">
        <v>1</v>
      </c>
      <c r="F37" s="20">
        <v>449</v>
      </c>
      <c r="G37" s="10">
        <f t="shared" si="1"/>
        <v>449</v>
      </c>
      <c r="H37" s="85"/>
      <c r="I37" s="2"/>
    </row>
    <row r="38" spans="1:9" ht="12.75">
      <c r="A38" s="11">
        <v>29</v>
      </c>
      <c r="B38" s="12">
        <v>38517</v>
      </c>
      <c r="C38" s="13" t="s">
        <v>49</v>
      </c>
      <c r="D38" s="17" t="s">
        <v>50</v>
      </c>
      <c r="E38" s="19">
        <v>2</v>
      </c>
      <c r="F38" s="20">
        <v>1910.82</v>
      </c>
      <c r="G38" s="10">
        <f t="shared" si="1"/>
        <v>3821.64</v>
      </c>
      <c r="H38" s="85"/>
      <c r="I38" s="2"/>
    </row>
    <row r="39" spans="1:9" ht="12.75">
      <c r="A39" s="11">
        <v>30</v>
      </c>
      <c r="B39" s="12">
        <v>38538</v>
      </c>
      <c r="C39" s="13" t="s">
        <v>51</v>
      </c>
      <c r="D39" s="14" t="s">
        <v>52</v>
      </c>
      <c r="E39" s="15">
        <v>2</v>
      </c>
      <c r="F39" s="10">
        <v>723.8</v>
      </c>
      <c r="G39" s="10">
        <f t="shared" si="1"/>
        <v>1447.6</v>
      </c>
      <c r="H39" s="85"/>
      <c r="I39" s="2"/>
    </row>
    <row r="40" spans="1:9" ht="12.75">
      <c r="A40" s="11">
        <v>31</v>
      </c>
      <c r="B40" s="12">
        <v>38546</v>
      </c>
      <c r="C40" s="13" t="s">
        <v>53</v>
      </c>
      <c r="D40" s="14" t="s">
        <v>52</v>
      </c>
      <c r="E40" s="14">
        <v>1</v>
      </c>
      <c r="F40" s="16">
        <v>724</v>
      </c>
      <c r="G40" s="10">
        <f t="shared" si="1"/>
        <v>724</v>
      </c>
      <c r="H40" s="85"/>
      <c r="I40" s="2"/>
    </row>
    <row r="41" spans="1:9" ht="12.75">
      <c r="A41" s="11">
        <v>32</v>
      </c>
      <c r="B41" s="12">
        <v>38546</v>
      </c>
      <c r="C41" s="13" t="s">
        <v>53</v>
      </c>
      <c r="D41" s="14" t="s">
        <v>54</v>
      </c>
      <c r="E41" s="14">
        <v>1</v>
      </c>
      <c r="F41" s="16">
        <v>336</v>
      </c>
      <c r="G41" s="10">
        <f t="shared" si="1"/>
        <v>336</v>
      </c>
      <c r="H41" s="85"/>
      <c r="I41" s="2"/>
    </row>
    <row r="42" spans="1:9" ht="12.75">
      <c r="A42" s="11">
        <v>33</v>
      </c>
      <c r="B42" s="12">
        <v>38546</v>
      </c>
      <c r="C42" s="13" t="s">
        <v>53</v>
      </c>
      <c r="D42" s="17" t="s">
        <v>55</v>
      </c>
      <c r="E42" s="14">
        <v>1</v>
      </c>
      <c r="F42" s="16">
        <v>1090.9</v>
      </c>
      <c r="G42" s="10">
        <f t="shared" si="1"/>
        <v>1090.9</v>
      </c>
      <c r="H42" s="85"/>
      <c r="I42" s="2"/>
    </row>
    <row r="43" spans="1:9" ht="12.75">
      <c r="A43" s="11">
        <v>34</v>
      </c>
      <c r="B43" s="12">
        <v>38600</v>
      </c>
      <c r="C43" s="13" t="s">
        <v>56</v>
      </c>
      <c r="D43" s="14" t="s">
        <v>57</v>
      </c>
      <c r="E43" s="14">
        <v>1</v>
      </c>
      <c r="F43" s="16">
        <v>1020</v>
      </c>
      <c r="G43" s="10">
        <f t="shared" si="1"/>
        <v>1020</v>
      </c>
      <c r="H43" s="85"/>
      <c r="I43" s="2"/>
    </row>
    <row r="44" spans="1:9" ht="12.75">
      <c r="A44" s="11">
        <v>35</v>
      </c>
      <c r="B44" s="12">
        <v>38700</v>
      </c>
      <c r="C44" s="13" t="s">
        <v>58</v>
      </c>
      <c r="D44" s="14" t="s">
        <v>59</v>
      </c>
      <c r="E44" s="14">
        <v>1</v>
      </c>
      <c r="F44" s="16">
        <v>576</v>
      </c>
      <c r="G44" s="10">
        <f t="shared" si="1"/>
        <v>576</v>
      </c>
      <c r="H44" s="85"/>
      <c r="I44" s="2"/>
    </row>
    <row r="45" spans="1:9" ht="15.75">
      <c r="A45" s="83">
        <v>2006</v>
      </c>
      <c r="B45" s="83"/>
      <c r="C45" s="83"/>
      <c r="D45" s="83"/>
      <c r="E45" s="83"/>
      <c r="F45" s="83"/>
      <c r="G45" s="83">
        <f t="shared" si="1"/>
        <v>0</v>
      </c>
      <c r="H45" s="83"/>
      <c r="I45" s="2"/>
    </row>
    <row r="46" spans="1:9" ht="12.75">
      <c r="A46" s="11">
        <v>36</v>
      </c>
      <c r="B46" s="12">
        <v>38761</v>
      </c>
      <c r="C46" s="13" t="s">
        <v>60</v>
      </c>
      <c r="D46" s="14" t="s">
        <v>61</v>
      </c>
      <c r="E46" s="14">
        <v>1</v>
      </c>
      <c r="F46" s="16">
        <v>1139.87</v>
      </c>
      <c r="G46" s="10">
        <f t="shared" si="1"/>
        <v>1139.87</v>
      </c>
      <c r="H46" s="85">
        <v>2006</v>
      </c>
      <c r="I46" s="2"/>
    </row>
    <row r="47" spans="1:9" ht="12.75">
      <c r="A47" s="11">
        <v>37</v>
      </c>
      <c r="B47" s="12">
        <v>38761</v>
      </c>
      <c r="C47" s="13" t="s">
        <v>60</v>
      </c>
      <c r="D47" s="14" t="s">
        <v>62</v>
      </c>
      <c r="E47" s="14">
        <v>1</v>
      </c>
      <c r="F47" s="16">
        <v>742</v>
      </c>
      <c r="G47" s="10">
        <f t="shared" si="1"/>
        <v>742</v>
      </c>
      <c r="H47" s="85"/>
      <c r="I47" s="2"/>
    </row>
    <row r="48" spans="1:9" ht="12.75">
      <c r="A48" s="11">
        <v>38</v>
      </c>
      <c r="B48" s="12">
        <v>38762</v>
      </c>
      <c r="C48" s="13" t="s">
        <v>63</v>
      </c>
      <c r="D48" s="14" t="s">
        <v>64</v>
      </c>
      <c r="E48" s="14">
        <v>1</v>
      </c>
      <c r="F48" s="16">
        <v>312</v>
      </c>
      <c r="G48" s="10">
        <f t="shared" si="1"/>
        <v>312</v>
      </c>
      <c r="H48" s="85"/>
      <c r="I48" s="2"/>
    </row>
    <row r="49" spans="1:9" ht="12.75">
      <c r="A49" s="11">
        <v>39</v>
      </c>
      <c r="B49" s="12">
        <v>38762</v>
      </c>
      <c r="C49" s="13" t="s">
        <v>63</v>
      </c>
      <c r="D49" s="14" t="s">
        <v>65</v>
      </c>
      <c r="E49" s="14">
        <v>1</v>
      </c>
      <c r="F49" s="16">
        <v>145</v>
      </c>
      <c r="G49" s="10">
        <f t="shared" si="1"/>
        <v>145</v>
      </c>
      <c r="H49" s="85"/>
      <c r="I49" s="2"/>
    </row>
    <row r="50" spans="1:9" ht="12.75">
      <c r="A50" s="11">
        <v>40</v>
      </c>
      <c r="B50" s="12">
        <v>38778</v>
      </c>
      <c r="C50" s="13" t="s">
        <v>66</v>
      </c>
      <c r="D50" s="14" t="s">
        <v>61</v>
      </c>
      <c r="E50" s="14">
        <v>1</v>
      </c>
      <c r="F50" s="16">
        <v>1101.18</v>
      </c>
      <c r="G50" s="10">
        <f t="shared" si="1"/>
        <v>1101.18</v>
      </c>
      <c r="H50" s="85"/>
      <c r="I50" s="2"/>
    </row>
    <row r="51" spans="1:9" ht="12.75">
      <c r="A51" s="11">
        <v>41</v>
      </c>
      <c r="B51" s="12">
        <v>38779</v>
      </c>
      <c r="C51" s="13" t="s">
        <v>67</v>
      </c>
      <c r="D51" s="14" t="s">
        <v>64</v>
      </c>
      <c r="E51" s="14">
        <v>1</v>
      </c>
      <c r="F51" s="16">
        <v>312</v>
      </c>
      <c r="G51" s="10">
        <f t="shared" si="1"/>
        <v>312</v>
      </c>
      <c r="H51" s="85"/>
      <c r="I51" s="2"/>
    </row>
    <row r="52" spans="1:9" ht="12.75">
      <c r="A52" s="11">
        <v>42</v>
      </c>
      <c r="B52" s="12">
        <v>38779</v>
      </c>
      <c r="C52" s="13" t="s">
        <v>67</v>
      </c>
      <c r="D52" s="14" t="s">
        <v>68</v>
      </c>
      <c r="E52" s="14">
        <v>1</v>
      </c>
      <c r="F52" s="16">
        <v>599</v>
      </c>
      <c r="G52" s="10">
        <f t="shared" si="1"/>
        <v>599</v>
      </c>
      <c r="H52" s="85"/>
      <c r="I52" s="2"/>
    </row>
    <row r="53" spans="1:9" ht="12.75">
      <c r="A53" s="11">
        <v>43</v>
      </c>
      <c r="B53" s="12">
        <v>38786</v>
      </c>
      <c r="C53" s="13" t="s">
        <v>69</v>
      </c>
      <c r="D53" s="14" t="s">
        <v>70</v>
      </c>
      <c r="E53" s="14">
        <v>1</v>
      </c>
      <c r="F53" s="16">
        <v>207.88</v>
      </c>
      <c r="G53" s="10">
        <f t="shared" si="1"/>
        <v>207.88</v>
      </c>
      <c r="H53" s="85"/>
      <c r="I53" s="2"/>
    </row>
    <row r="54" spans="1:9" ht="12.75">
      <c r="A54" s="11">
        <v>44</v>
      </c>
      <c r="B54" s="12">
        <v>38786</v>
      </c>
      <c r="C54" s="13" t="s">
        <v>69</v>
      </c>
      <c r="D54" s="14" t="s">
        <v>71</v>
      </c>
      <c r="E54" s="14">
        <v>1</v>
      </c>
      <c r="F54" s="16">
        <v>23.12</v>
      </c>
      <c r="G54" s="10">
        <f t="shared" si="1"/>
        <v>23.12</v>
      </c>
      <c r="H54" s="85"/>
      <c r="I54" s="2"/>
    </row>
    <row r="55" spans="1:9" ht="12.75">
      <c r="A55" s="11">
        <v>45</v>
      </c>
      <c r="B55" s="12">
        <v>38827</v>
      </c>
      <c r="C55" s="13" t="s">
        <v>72</v>
      </c>
      <c r="D55" s="14" t="s">
        <v>68</v>
      </c>
      <c r="E55" s="14">
        <v>3</v>
      </c>
      <c r="F55" s="16">
        <v>592.12</v>
      </c>
      <c r="G55" s="10">
        <f t="shared" si="1"/>
        <v>1776.3600000000001</v>
      </c>
      <c r="H55" s="85"/>
      <c r="I55" s="2"/>
    </row>
    <row r="56" spans="1:9" ht="12.75">
      <c r="A56" s="11">
        <v>46</v>
      </c>
      <c r="B56" s="12">
        <v>38827</v>
      </c>
      <c r="C56" s="13" t="s">
        <v>72</v>
      </c>
      <c r="D56" s="14" t="s">
        <v>61</v>
      </c>
      <c r="E56" s="14">
        <v>2</v>
      </c>
      <c r="F56" s="16">
        <v>1085.44</v>
      </c>
      <c r="G56" s="10">
        <f t="shared" si="1"/>
        <v>2170.88</v>
      </c>
      <c r="H56" s="85"/>
      <c r="I56" s="2"/>
    </row>
    <row r="57" spans="1:9" ht="12.75">
      <c r="A57" s="11">
        <v>47</v>
      </c>
      <c r="B57" s="12">
        <v>38827</v>
      </c>
      <c r="C57" s="13" t="s">
        <v>72</v>
      </c>
      <c r="D57" s="14" t="s">
        <v>57</v>
      </c>
      <c r="E57" s="14">
        <v>1</v>
      </c>
      <c r="F57" s="16">
        <v>1050.31</v>
      </c>
      <c r="G57" s="10">
        <f t="shared" si="1"/>
        <v>1050.31</v>
      </c>
      <c r="H57" s="85"/>
      <c r="I57" s="2"/>
    </row>
    <row r="58" spans="1:9" ht="12.75">
      <c r="A58" s="11">
        <v>48</v>
      </c>
      <c r="B58" s="12">
        <v>38827</v>
      </c>
      <c r="C58" s="13" t="s">
        <v>72</v>
      </c>
      <c r="D58" s="14" t="s">
        <v>70</v>
      </c>
      <c r="E58" s="14">
        <v>1</v>
      </c>
      <c r="F58" s="16">
        <v>210.18</v>
      </c>
      <c r="G58" s="10">
        <f t="shared" si="1"/>
        <v>210.18</v>
      </c>
      <c r="H58" s="85"/>
      <c r="I58" s="2"/>
    </row>
    <row r="59" spans="1:9" ht="12.75">
      <c r="A59" s="11">
        <v>49</v>
      </c>
      <c r="B59" s="12">
        <v>38827</v>
      </c>
      <c r="C59" s="13" t="s">
        <v>72</v>
      </c>
      <c r="D59" s="17" t="s">
        <v>73</v>
      </c>
      <c r="E59" s="14">
        <v>1</v>
      </c>
      <c r="F59" s="16">
        <v>1792.52</v>
      </c>
      <c r="G59" s="10">
        <f t="shared" si="1"/>
        <v>1792.52</v>
      </c>
      <c r="H59" s="85"/>
      <c r="I59" s="2"/>
    </row>
    <row r="60" spans="1:9" ht="12.75">
      <c r="A60" s="11">
        <v>50</v>
      </c>
      <c r="B60" s="12">
        <v>38992</v>
      </c>
      <c r="C60" s="13" t="s">
        <v>74</v>
      </c>
      <c r="D60" s="14" t="s">
        <v>75</v>
      </c>
      <c r="E60" s="14">
        <v>2</v>
      </c>
      <c r="F60" s="16">
        <v>119</v>
      </c>
      <c r="G60" s="10">
        <f t="shared" si="1"/>
        <v>238</v>
      </c>
      <c r="H60" s="85"/>
      <c r="I60" s="2"/>
    </row>
    <row r="61" spans="1:9" ht="12.75">
      <c r="A61" s="11">
        <v>51</v>
      </c>
      <c r="B61" s="12">
        <v>38996</v>
      </c>
      <c r="C61" s="13" t="s">
        <v>76</v>
      </c>
      <c r="D61" s="14" t="s">
        <v>77</v>
      </c>
      <c r="E61" s="14">
        <v>1</v>
      </c>
      <c r="F61" s="16">
        <v>1921.21</v>
      </c>
      <c r="G61" s="10">
        <f t="shared" si="1"/>
        <v>1921.21</v>
      </c>
      <c r="H61" s="85"/>
      <c r="I61" s="2"/>
    </row>
    <row r="62" spans="1:9" ht="12.75">
      <c r="A62" s="11">
        <v>52</v>
      </c>
      <c r="B62" s="12">
        <v>38996</v>
      </c>
      <c r="C62" s="13" t="s">
        <v>76</v>
      </c>
      <c r="D62" s="17" t="s">
        <v>78</v>
      </c>
      <c r="E62" s="14">
        <v>1</v>
      </c>
      <c r="F62" s="16">
        <v>1568.32</v>
      </c>
      <c r="G62" s="10">
        <f t="shared" si="1"/>
        <v>1568.32</v>
      </c>
      <c r="H62" s="85"/>
      <c r="I62" s="2"/>
    </row>
    <row r="63" spans="1:9" ht="12.75">
      <c r="A63" s="11">
        <v>53</v>
      </c>
      <c r="B63" s="12">
        <v>38996</v>
      </c>
      <c r="C63" s="13" t="s">
        <v>76</v>
      </c>
      <c r="D63" s="14" t="s">
        <v>79</v>
      </c>
      <c r="E63" s="14">
        <v>2</v>
      </c>
      <c r="F63" s="16">
        <v>27.29</v>
      </c>
      <c r="G63" s="10">
        <f aca="true" t="shared" si="2" ref="G63:G94">E63*F63</f>
        <v>54.58</v>
      </c>
      <c r="H63" s="85"/>
      <c r="I63" s="2"/>
    </row>
    <row r="64" spans="1:9" ht="12.75">
      <c r="A64" s="11">
        <v>54</v>
      </c>
      <c r="B64" s="12">
        <v>38996</v>
      </c>
      <c r="C64" s="13" t="s">
        <v>76</v>
      </c>
      <c r="D64" s="14" t="s">
        <v>80</v>
      </c>
      <c r="E64" s="14">
        <v>1</v>
      </c>
      <c r="F64" s="16">
        <v>355.29</v>
      </c>
      <c r="G64" s="10">
        <f t="shared" si="2"/>
        <v>355.29</v>
      </c>
      <c r="H64" s="85"/>
      <c r="I64" s="2"/>
    </row>
    <row r="65" spans="1:9" ht="12.75">
      <c r="A65" s="11">
        <v>55</v>
      </c>
      <c r="B65" s="12">
        <v>38996</v>
      </c>
      <c r="C65" s="13" t="s">
        <v>76</v>
      </c>
      <c r="D65" s="14" t="s">
        <v>81</v>
      </c>
      <c r="E65" s="14">
        <v>2</v>
      </c>
      <c r="F65" s="16">
        <v>1960.32</v>
      </c>
      <c r="G65" s="10">
        <f t="shared" si="2"/>
        <v>3920.64</v>
      </c>
      <c r="H65" s="85"/>
      <c r="I65" s="2"/>
    </row>
    <row r="66" spans="1:256" s="25" customFormat="1" ht="15.75">
      <c r="A66" s="83">
        <v>2007</v>
      </c>
      <c r="B66" s="83"/>
      <c r="C66" s="83"/>
      <c r="D66" s="83"/>
      <c r="E66" s="83"/>
      <c r="F66" s="83"/>
      <c r="G66" s="83">
        <f t="shared" si="2"/>
        <v>0</v>
      </c>
      <c r="H66" s="83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1:9" ht="12.75">
      <c r="A67" s="11">
        <v>56</v>
      </c>
      <c r="B67" s="12">
        <v>39173</v>
      </c>
      <c r="C67" s="13" t="s">
        <v>82</v>
      </c>
      <c r="D67" s="26" t="s">
        <v>80</v>
      </c>
      <c r="E67" s="14">
        <v>1</v>
      </c>
      <c r="F67" s="16">
        <v>373.07</v>
      </c>
      <c r="G67" s="16">
        <f t="shared" si="2"/>
        <v>373.07</v>
      </c>
      <c r="H67" s="85">
        <v>2007</v>
      </c>
      <c r="I67" s="2"/>
    </row>
    <row r="68" spans="1:9" ht="12.75">
      <c r="A68" s="11">
        <v>57</v>
      </c>
      <c r="B68" s="12">
        <v>39173</v>
      </c>
      <c r="C68" s="13" t="s">
        <v>82</v>
      </c>
      <c r="D68" s="14" t="s">
        <v>83</v>
      </c>
      <c r="E68" s="14">
        <v>1</v>
      </c>
      <c r="F68" s="16">
        <v>3457.8</v>
      </c>
      <c r="G68" s="16">
        <f t="shared" si="2"/>
        <v>3457.8</v>
      </c>
      <c r="H68" s="85"/>
      <c r="I68" s="2"/>
    </row>
    <row r="69" spans="1:9" ht="12.75">
      <c r="A69" s="11">
        <v>58</v>
      </c>
      <c r="B69" s="27" t="s">
        <v>84</v>
      </c>
      <c r="C69" s="13" t="s">
        <v>85</v>
      </c>
      <c r="D69" s="14" t="s">
        <v>86</v>
      </c>
      <c r="E69" s="14">
        <v>2</v>
      </c>
      <c r="F69" s="16">
        <v>890.82</v>
      </c>
      <c r="G69" s="16">
        <f t="shared" si="2"/>
        <v>1781.64</v>
      </c>
      <c r="H69" s="85"/>
      <c r="I69" s="2"/>
    </row>
    <row r="70" spans="1:9" ht="12.75">
      <c r="A70" s="11">
        <v>59</v>
      </c>
      <c r="B70" s="27" t="s">
        <v>84</v>
      </c>
      <c r="C70" s="13" t="s">
        <v>85</v>
      </c>
      <c r="D70" s="14" t="s">
        <v>87</v>
      </c>
      <c r="E70" s="14">
        <v>2</v>
      </c>
      <c r="F70" s="16">
        <v>581</v>
      </c>
      <c r="G70" s="16">
        <f t="shared" si="2"/>
        <v>1162</v>
      </c>
      <c r="H70" s="85"/>
      <c r="I70" s="2"/>
    </row>
    <row r="71" spans="1:9" ht="12.75">
      <c r="A71" s="11">
        <v>60</v>
      </c>
      <c r="B71" s="27" t="s">
        <v>84</v>
      </c>
      <c r="C71" s="13" t="s">
        <v>85</v>
      </c>
      <c r="D71" s="14" t="s">
        <v>80</v>
      </c>
      <c r="E71" s="14">
        <v>1</v>
      </c>
      <c r="F71" s="16">
        <v>335.29</v>
      </c>
      <c r="G71" s="16">
        <f t="shared" si="2"/>
        <v>335.29</v>
      </c>
      <c r="H71" s="85"/>
      <c r="I71" s="2"/>
    </row>
    <row r="72" spans="1:9" ht="12.75">
      <c r="A72" s="11">
        <v>61</v>
      </c>
      <c r="B72" s="27" t="s">
        <v>88</v>
      </c>
      <c r="C72" s="13" t="s">
        <v>89</v>
      </c>
      <c r="D72" s="14" t="s">
        <v>90</v>
      </c>
      <c r="E72" s="14">
        <v>1</v>
      </c>
      <c r="F72" s="16">
        <v>2347</v>
      </c>
      <c r="G72" s="16">
        <f t="shared" si="2"/>
        <v>2347</v>
      </c>
      <c r="H72" s="85"/>
      <c r="I72" s="2"/>
    </row>
    <row r="73" spans="1:9" ht="12.75">
      <c r="A73" s="11">
        <v>62</v>
      </c>
      <c r="B73" s="27" t="s">
        <v>88</v>
      </c>
      <c r="C73" s="13" t="s">
        <v>89</v>
      </c>
      <c r="D73" s="14" t="s">
        <v>91</v>
      </c>
      <c r="E73" s="14">
        <v>1</v>
      </c>
      <c r="F73" s="16">
        <v>385.32</v>
      </c>
      <c r="G73" s="16">
        <f t="shared" si="2"/>
        <v>385.32</v>
      </c>
      <c r="H73" s="85"/>
      <c r="I73" s="2"/>
    </row>
    <row r="74" spans="1:9" ht="12.75">
      <c r="A74" s="11">
        <v>63</v>
      </c>
      <c r="B74" s="27" t="s">
        <v>88</v>
      </c>
      <c r="C74" s="13" t="s">
        <v>89</v>
      </c>
      <c r="D74" s="14" t="s">
        <v>92</v>
      </c>
      <c r="E74" s="14">
        <v>1</v>
      </c>
      <c r="F74" s="16">
        <v>257.5</v>
      </c>
      <c r="G74" s="16">
        <f t="shared" si="2"/>
        <v>257.5</v>
      </c>
      <c r="H74" s="85"/>
      <c r="I74" s="2"/>
    </row>
    <row r="75" spans="1:9" ht="12.75">
      <c r="A75" s="11">
        <v>64</v>
      </c>
      <c r="B75" s="27" t="s">
        <v>93</v>
      </c>
      <c r="C75" s="13" t="s">
        <v>94</v>
      </c>
      <c r="D75" s="14" t="s">
        <v>95</v>
      </c>
      <c r="E75" s="14">
        <v>2</v>
      </c>
      <c r="F75" s="16">
        <v>870.68</v>
      </c>
      <c r="G75" s="16">
        <f t="shared" si="2"/>
        <v>1741.36</v>
      </c>
      <c r="H75" s="85"/>
      <c r="I75" s="2"/>
    </row>
    <row r="76" spans="1:9" ht="12.75">
      <c r="A76" s="11">
        <v>65</v>
      </c>
      <c r="B76" s="27" t="s">
        <v>93</v>
      </c>
      <c r="C76" s="13" t="s">
        <v>94</v>
      </c>
      <c r="D76" s="14" t="s">
        <v>87</v>
      </c>
      <c r="E76" s="14">
        <v>2</v>
      </c>
      <c r="F76" s="16">
        <v>549</v>
      </c>
      <c r="G76" s="16">
        <f t="shared" si="2"/>
        <v>1098</v>
      </c>
      <c r="H76" s="85"/>
      <c r="I76" s="2"/>
    </row>
    <row r="77" spans="1:9" ht="12.75">
      <c r="A77" s="11">
        <v>66</v>
      </c>
      <c r="B77" s="27" t="s">
        <v>96</v>
      </c>
      <c r="C77" s="13" t="s">
        <v>97</v>
      </c>
      <c r="D77" s="14" t="s">
        <v>98</v>
      </c>
      <c r="E77" s="14">
        <v>1</v>
      </c>
      <c r="F77" s="16">
        <v>990</v>
      </c>
      <c r="G77" s="16">
        <f t="shared" si="2"/>
        <v>990</v>
      </c>
      <c r="H77" s="85"/>
      <c r="I77" s="2"/>
    </row>
    <row r="78" spans="1:9" ht="12.75">
      <c r="A78" s="11">
        <v>67</v>
      </c>
      <c r="B78" s="27" t="s">
        <v>99</v>
      </c>
      <c r="C78" s="13" t="s">
        <v>100</v>
      </c>
      <c r="D78" s="14" t="s">
        <v>101</v>
      </c>
      <c r="E78" s="14">
        <v>1</v>
      </c>
      <c r="F78" s="16">
        <v>3300</v>
      </c>
      <c r="G78" s="16">
        <f t="shared" si="2"/>
        <v>3300</v>
      </c>
      <c r="H78" s="85"/>
      <c r="I78" s="2"/>
    </row>
    <row r="79" spans="1:9" ht="12.75">
      <c r="A79" s="11">
        <v>68</v>
      </c>
      <c r="B79" s="27" t="s">
        <v>102</v>
      </c>
      <c r="C79" s="13" t="s">
        <v>103</v>
      </c>
      <c r="D79" s="14" t="s">
        <v>104</v>
      </c>
      <c r="E79" s="14">
        <v>1</v>
      </c>
      <c r="F79" s="16">
        <v>300</v>
      </c>
      <c r="G79" s="16">
        <f t="shared" si="2"/>
        <v>300</v>
      </c>
      <c r="H79" s="85"/>
      <c r="I79" s="2"/>
    </row>
    <row r="80" spans="1:9" ht="12.75">
      <c r="A80" s="11">
        <v>69</v>
      </c>
      <c r="B80" s="27" t="s">
        <v>105</v>
      </c>
      <c r="C80" s="13" t="s">
        <v>106</v>
      </c>
      <c r="D80" s="14" t="s">
        <v>107</v>
      </c>
      <c r="E80" s="14">
        <v>2</v>
      </c>
      <c r="F80" s="16">
        <v>442.62</v>
      </c>
      <c r="G80" s="16">
        <f t="shared" si="2"/>
        <v>885.24</v>
      </c>
      <c r="H80" s="85"/>
      <c r="I80" s="2"/>
    </row>
    <row r="81" spans="1:9" ht="12.75">
      <c r="A81" s="11">
        <v>70</v>
      </c>
      <c r="B81" s="27" t="s">
        <v>108</v>
      </c>
      <c r="C81" s="13" t="s">
        <v>109</v>
      </c>
      <c r="D81" s="14" t="s">
        <v>110</v>
      </c>
      <c r="E81" s="14">
        <v>1</v>
      </c>
      <c r="F81" s="16">
        <v>859.75</v>
      </c>
      <c r="G81" s="16">
        <f t="shared" si="2"/>
        <v>859.75</v>
      </c>
      <c r="H81" s="85"/>
      <c r="I81" s="2"/>
    </row>
    <row r="82" spans="1:9" ht="12.75">
      <c r="A82" s="11">
        <v>71</v>
      </c>
      <c r="B82" s="27" t="s">
        <v>108</v>
      </c>
      <c r="C82" s="13" t="s">
        <v>109</v>
      </c>
      <c r="D82" s="14" t="s">
        <v>87</v>
      </c>
      <c r="E82" s="14">
        <v>1</v>
      </c>
      <c r="F82" s="16">
        <v>521</v>
      </c>
      <c r="G82" s="16">
        <f t="shared" si="2"/>
        <v>521</v>
      </c>
      <c r="H82" s="85"/>
      <c r="I82" s="2"/>
    </row>
    <row r="83" spans="1:9" ht="12.75">
      <c r="A83" s="11">
        <v>72</v>
      </c>
      <c r="B83" s="27" t="s">
        <v>108</v>
      </c>
      <c r="C83" s="13" t="s">
        <v>109</v>
      </c>
      <c r="D83" s="14" t="s">
        <v>111</v>
      </c>
      <c r="E83" s="14">
        <v>1</v>
      </c>
      <c r="F83" s="16">
        <v>386.4</v>
      </c>
      <c r="G83" s="16">
        <f t="shared" si="2"/>
        <v>386.4</v>
      </c>
      <c r="H83" s="85"/>
      <c r="I83" s="2"/>
    </row>
    <row r="84" spans="1:9" ht="12.75">
      <c r="A84" s="11">
        <v>73</v>
      </c>
      <c r="B84" s="27" t="s">
        <v>108</v>
      </c>
      <c r="C84" s="13" t="s">
        <v>109</v>
      </c>
      <c r="D84" s="14" t="s">
        <v>79</v>
      </c>
      <c r="E84" s="14">
        <v>1</v>
      </c>
      <c r="F84" s="16">
        <v>27.29</v>
      </c>
      <c r="G84" s="16">
        <f t="shared" si="2"/>
        <v>27.29</v>
      </c>
      <c r="H84" s="85"/>
      <c r="I84" s="2"/>
    </row>
    <row r="85" spans="1:9" ht="12.75">
      <c r="A85" s="11">
        <v>74</v>
      </c>
      <c r="B85" s="27" t="s">
        <v>112</v>
      </c>
      <c r="C85" s="13" t="s">
        <v>113</v>
      </c>
      <c r="D85" s="14" t="s">
        <v>110</v>
      </c>
      <c r="E85" s="14">
        <v>2</v>
      </c>
      <c r="F85" s="10">
        <v>898.62</v>
      </c>
      <c r="G85" s="16">
        <f t="shared" si="2"/>
        <v>1797.24</v>
      </c>
      <c r="H85" s="85"/>
      <c r="I85" s="2"/>
    </row>
    <row r="86" spans="1:9" ht="12.75">
      <c r="A86" s="11">
        <v>75</v>
      </c>
      <c r="B86" s="27" t="s">
        <v>112</v>
      </c>
      <c r="C86" s="13" t="s">
        <v>113</v>
      </c>
      <c r="D86" s="14" t="s">
        <v>114</v>
      </c>
      <c r="E86" s="14">
        <v>1</v>
      </c>
      <c r="F86" s="16">
        <v>2222.16</v>
      </c>
      <c r="G86" s="16">
        <f t="shared" si="2"/>
        <v>2222.16</v>
      </c>
      <c r="H86" s="85"/>
      <c r="I86" s="2"/>
    </row>
    <row r="87" spans="1:9" ht="12.75">
      <c r="A87" s="11">
        <v>76</v>
      </c>
      <c r="B87" s="27" t="s">
        <v>112</v>
      </c>
      <c r="C87" s="13" t="s">
        <v>113</v>
      </c>
      <c r="D87" s="14" t="s">
        <v>87</v>
      </c>
      <c r="E87" s="14">
        <v>3</v>
      </c>
      <c r="F87" s="16">
        <v>521</v>
      </c>
      <c r="G87" s="16">
        <f t="shared" si="2"/>
        <v>1563</v>
      </c>
      <c r="H87" s="85"/>
      <c r="I87" s="2"/>
    </row>
    <row r="88" spans="1:9" ht="12.75">
      <c r="A88" s="11">
        <v>77</v>
      </c>
      <c r="B88" s="27" t="s">
        <v>112</v>
      </c>
      <c r="C88" s="13" t="s">
        <v>113</v>
      </c>
      <c r="D88" s="14" t="s">
        <v>115</v>
      </c>
      <c r="E88" s="14">
        <v>1</v>
      </c>
      <c r="F88" s="16">
        <v>389.69</v>
      </c>
      <c r="G88" s="16">
        <f t="shared" si="2"/>
        <v>389.69</v>
      </c>
      <c r="H88" s="85"/>
      <c r="I88" s="2"/>
    </row>
    <row r="89" spans="1:9" ht="12.75">
      <c r="A89" s="11">
        <v>78</v>
      </c>
      <c r="B89" s="27" t="s">
        <v>112</v>
      </c>
      <c r="C89" s="13" t="s">
        <v>113</v>
      </c>
      <c r="D89" s="14" t="s">
        <v>116</v>
      </c>
      <c r="E89" s="14">
        <v>1</v>
      </c>
      <c r="F89" s="16">
        <v>133.69</v>
      </c>
      <c r="G89" s="16">
        <f t="shared" si="2"/>
        <v>133.69</v>
      </c>
      <c r="H89" s="85"/>
      <c r="I89" s="2"/>
    </row>
    <row r="90" spans="1:9" ht="12.75">
      <c r="A90" s="11">
        <v>79</v>
      </c>
      <c r="B90" s="27" t="s">
        <v>117</v>
      </c>
      <c r="C90" s="13" t="s">
        <v>118</v>
      </c>
      <c r="D90" s="17" t="s">
        <v>119</v>
      </c>
      <c r="E90" s="14">
        <v>1</v>
      </c>
      <c r="F90" s="16">
        <v>1839.56</v>
      </c>
      <c r="G90" s="16">
        <f t="shared" si="2"/>
        <v>1839.56</v>
      </c>
      <c r="H90" s="85"/>
      <c r="I90" s="2"/>
    </row>
    <row r="91" spans="1:9" ht="12.75">
      <c r="A91" s="11">
        <v>80</v>
      </c>
      <c r="B91" s="27" t="s">
        <v>120</v>
      </c>
      <c r="C91" s="13" t="s">
        <v>121</v>
      </c>
      <c r="D91" s="17" t="s">
        <v>119</v>
      </c>
      <c r="E91" s="14">
        <v>1</v>
      </c>
      <c r="F91" s="16">
        <v>1848</v>
      </c>
      <c r="G91" s="16">
        <f t="shared" si="2"/>
        <v>1848</v>
      </c>
      <c r="H91" s="85"/>
      <c r="I91" s="2"/>
    </row>
    <row r="92" spans="1:9" ht="12.75">
      <c r="A92" s="11">
        <v>81</v>
      </c>
      <c r="B92" s="27" t="s">
        <v>122</v>
      </c>
      <c r="C92" s="13" t="s">
        <v>123</v>
      </c>
      <c r="D92" s="14" t="s">
        <v>87</v>
      </c>
      <c r="E92" s="14">
        <v>3</v>
      </c>
      <c r="F92" s="16">
        <v>517.44</v>
      </c>
      <c r="G92" s="16">
        <f t="shared" si="2"/>
        <v>1552.3200000000002</v>
      </c>
      <c r="H92" s="85"/>
      <c r="I92" s="2"/>
    </row>
    <row r="93" spans="1:9" ht="12.75">
      <c r="A93" s="11">
        <v>82</v>
      </c>
      <c r="B93" s="27" t="s">
        <v>124</v>
      </c>
      <c r="C93" s="13" t="s">
        <v>125</v>
      </c>
      <c r="D93" s="14" t="s">
        <v>126</v>
      </c>
      <c r="E93" s="14">
        <v>1</v>
      </c>
      <c r="F93" s="16">
        <v>877.5</v>
      </c>
      <c r="G93" s="16">
        <f t="shared" si="2"/>
        <v>877.5</v>
      </c>
      <c r="H93" s="85"/>
      <c r="I93" s="2"/>
    </row>
    <row r="94" spans="1:9" ht="12.75">
      <c r="A94" s="11">
        <v>83</v>
      </c>
      <c r="B94" s="27" t="s">
        <v>124</v>
      </c>
      <c r="C94" s="13" t="s">
        <v>125</v>
      </c>
      <c r="D94" s="14" t="s">
        <v>127</v>
      </c>
      <c r="E94" s="14">
        <v>1</v>
      </c>
      <c r="F94" s="16">
        <v>528</v>
      </c>
      <c r="G94" s="16">
        <f t="shared" si="2"/>
        <v>528</v>
      </c>
      <c r="H94" s="85"/>
      <c r="I94" s="2"/>
    </row>
    <row r="95" spans="1:9" ht="12.75">
      <c r="A95" s="11">
        <v>84</v>
      </c>
      <c r="B95" s="27" t="s">
        <v>124</v>
      </c>
      <c r="C95" s="13" t="s">
        <v>125</v>
      </c>
      <c r="D95" s="14" t="s">
        <v>128</v>
      </c>
      <c r="E95" s="14">
        <v>1</v>
      </c>
      <c r="F95" s="16">
        <v>17.2</v>
      </c>
      <c r="G95" s="16">
        <f aca="true" t="shared" si="3" ref="G95:G126">E95*F95</f>
        <v>17.2</v>
      </c>
      <c r="H95" s="85"/>
      <c r="I95" s="2"/>
    </row>
    <row r="96" spans="1:9" ht="12.75">
      <c r="A96" s="11">
        <v>85</v>
      </c>
      <c r="B96" s="27" t="s">
        <v>129</v>
      </c>
      <c r="C96" s="13" t="s">
        <v>130</v>
      </c>
      <c r="D96" s="14" t="s">
        <v>57</v>
      </c>
      <c r="E96" s="14">
        <v>1</v>
      </c>
      <c r="F96" s="16">
        <v>949.12</v>
      </c>
      <c r="G96" s="16">
        <f t="shared" si="3"/>
        <v>949.12</v>
      </c>
      <c r="H96" s="85"/>
      <c r="I96" s="2"/>
    </row>
    <row r="97" spans="1:9" ht="15.75">
      <c r="A97" s="83">
        <v>2008</v>
      </c>
      <c r="B97" s="83"/>
      <c r="C97" s="83"/>
      <c r="D97" s="83"/>
      <c r="E97" s="83"/>
      <c r="F97" s="83"/>
      <c r="G97" s="83">
        <f t="shared" si="3"/>
        <v>0</v>
      </c>
      <c r="H97" s="83"/>
      <c r="I97" s="2"/>
    </row>
    <row r="98" spans="1:9" s="32" customFormat="1" ht="12.75">
      <c r="A98" s="28">
        <v>86</v>
      </c>
      <c r="B98" s="28" t="s">
        <v>131</v>
      </c>
      <c r="C98" s="13" t="s">
        <v>132</v>
      </c>
      <c r="D98" s="29" t="s">
        <v>133</v>
      </c>
      <c r="E98" s="28">
        <v>1</v>
      </c>
      <c r="F98" s="30">
        <v>707.68</v>
      </c>
      <c r="G98" s="30">
        <f t="shared" si="3"/>
        <v>707.68</v>
      </c>
      <c r="H98" s="87">
        <v>2008</v>
      </c>
      <c r="I98" s="31"/>
    </row>
    <row r="99" spans="1:9" s="32" customFormat="1" ht="12.75">
      <c r="A99" s="28">
        <v>87</v>
      </c>
      <c r="B99" s="28" t="s">
        <v>131</v>
      </c>
      <c r="C99" s="13" t="s">
        <v>132</v>
      </c>
      <c r="D99" s="29" t="s">
        <v>134</v>
      </c>
      <c r="E99" s="28">
        <v>1</v>
      </c>
      <c r="F99" s="30">
        <v>706.28</v>
      </c>
      <c r="G99" s="30">
        <f t="shared" si="3"/>
        <v>706.28</v>
      </c>
      <c r="H99" s="87"/>
      <c r="I99" s="31"/>
    </row>
    <row r="100" spans="1:9" s="32" customFormat="1" ht="12.75">
      <c r="A100" s="28">
        <v>88</v>
      </c>
      <c r="B100" s="28" t="s">
        <v>131</v>
      </c>
      <c r="C100" s="13" t="s">
        <v>132</v>
      </c>
      <c r="D100" s="29" t="s">
        <v>135</v>
      </c>
      <c r="E100" s="28">
        <v>2</v>
      </c>
      <c r="F100" s="30">
        <v>582</v>
      </c>
      <c r="G100" s="30">
        <f t="shared" si="3"/>
        <v>1164</v>
      </c>
      <c r="H100" s="87"/>
      <c r="I100" s="31"/>
    </row>
    <row r="101" spans="1:9" s="32" customFormat="1" ht="12.75">
      <c r="A101" s="28">
        <v>89</v>
      </c>
      <c r="B101" s="28" t="s">
        <v>131</v>
      </c>
      <c r="C101" s="13" t="s">
        <v>132</v>
      </c>
      <c r="D101" s="14" t="s">
        <v>128</v>
      </c>
      <c r="E101" s="28">
        <v>2</v>
      </c>
      <c r="F101" s="30">
        <v>26.29</v>
      </c>
      <c r="G101" s="30">
        <f t="shared" si="3"/>
        <v>52.58</v>
      </c>
      <c r="H101" s="87"/>
      <c r="I101" s="31"/>
    </row>
    <row r="102" spans="1:9" s="32" customFormat="1" ht="12.75">
      <c r="A102" s="28">
        <v>90</v>
      </c>
      <c r="B102" s="28" t="s">
        <v>131</v>
      </c>
      <c r="C102" s="13" t="s">
        <v>132</v>
      </c>
      <c r="D102" s="14" t="s">
        <v>111</v>
      </c>
      <c r="E102" s="28">
        <v>1</v>
      </c>
      <c r="F102" s="30">
        <v>386.4</v>
      </c>
      <c r="G102" s="30">
        <f t="shared" si="3"/>
        <v>386.4</v>
      </c>
      <c r="H102" s="87"/>
      <c r="I102" s="31"/>
    </row>
    <row r="103" spans="1:9" s="32" customFormat="1" ht="12.75">
      <c r="A103" s="28">
        <v>91</v>
      </c>
      <c r="B103" s="28" t="s">
        <v>131</v>
      </c>
      <c r="C103" s="13" t="s">
        <v>132</v>
      </c>
      <c r="D103" s="14" t="s">
        <v>136</v>
      </c>
      <c r="E103" s="28">
        <v>1</v>
      </c>
      <c r="F103" s="30">
        <v>1340.1</v>
      </c>
      <c r="G103" s="30">
        <f t="shared" si="3"/>
        <v>1340.1</v>
      </c>
      <c r="H103" s="87"/>
      <c r="I103" s="31"/>
    </row>
    <row r="104" spans="1:9" s="32" customFormat="1" ht="12.75">
      <c r="A104" s="28">
        <v>92</v>
      </c>
      <c r="B104" s="28" t="s">
        <v>137</v>
      </c>
      <c r="C104" s="13" t="s">
        <v>138</v>
      </c>
      <c r="D104" s="29" t="s">
        <v>133</v>
      </c>
      <c r="E104" s="28">
        <v>1</v>
      </c>
      <c r="F104" s="30">
        <v>790.38</v>
      </c>
      <c r="G104" s="30">
        <f t="shared" si="3"/>
        <v>790.38</v>
      </c>
      <c r="H104" s="87"/>
      <c r="I104" s="31"/>
    </row>
    <row r="105" spans="1:9" s="32" customFormat="1" ht="12.75">
      <c r="A105" s="28">
        <v>93</v>
      </c>
      <c r="B105" s="28" t="s">
        <v>137</v>
      </c>
      <c r="C105" s="13" t="s">
        <v>138</v>
      </c>
      <c r="D105" s="29" t="s">
        <v>134</v>
      </c>
      <c r="E105" s="28">
        <v>6</v>
      </c>
      <c r="F105" s="30">
        <v>704.28</v>
      </c>
      <c r="G105" s="30">
        <f t="shared" si="3"/>
        <v>4225.68</v>
      </c>
      <c r="H105" s="87"/>
      <c r="I105" s="31"/>
    </row>
    <row r="106" spans="1:9" s="32" customFormat="1" ht="12.75">
      <c r="A106" s="28">
        <v>94</v>
      </c>
      <c r="B106" s="28" t="s">
        <v>137</v>
      </c>
      <c r="C106" s="13" t="s">
        <v>138</v>
      </c>
      <c r="D106" s="14" t="s">
        <v>127</v>
      </c>
      <c r="E106" s="28">
        <v>7</v>
      </c>
      <c r="F106" s="30">
        <v>532</v>
      </c>
      <c r="G106" s="30">
        <f t="shared" si="3"/>
        <v>3724</v>
      </c>
      <c r="H106" s="87"/>
      <c r="I106" s="31"/>
    </row>
    <row r="107" spans="1:9" s="32" customFormat="1" ht="12.75">
      <c r="A107" s="28">
        <v>95</v>
      </c>
      <c r="B107" s="28" t="s">
        <v>137</v>
      </c>
      <c r="C107" s="13" t="s">
        <v>138</v>
      </c>
      <c r="D107" s="14" t="s">
        <v>139</v>
      </c>
      <c r="E107" s="28">
        <v>7</v>
      </c>
      <c r="F107" s="30">
        <v>26.29</v>
      </c>
      <c r="G107" s="30">
        <f t="shared" si="3"/>
        <v>184.03</v>
      </c>
      <c r="H107" s="87"/>
      <c r="I107" s="31"/>
    </row>
    <row r="108" spans="1:9" s="32" customFormat="1" ht="12.75">
      <c r="A108" s="28">
        <v>96</v>
      </c>
      <c r="B108" s="28" t="s">
        <v>140</v>
      </c>
      <c r="C108" s="29" t="s">
        <v>141</v>
      </c>
      <c r="D108" s="14" t="s">
        <v>101</v>
      </c>
      <c r="E108" s="28">
        <v>1</v>
      </c>
      <c r="F108" s="30">
        <v>3200</v>
      </c>
      <c r="G108" s="30">
        <f t="shared" si="3"/>
        <v>3200</v>
      </c>
      <c r="H108" s="87"/>
      <c r="I108" s="31"/>
    </row>
    <row r="109" spans="1:9" s="32" customFormat="1" ht="12.75">
      <c r="A109" s="28">
        <v>97</v>
      </c>
      <c r="B109" s="28" t="s">
        <v>142</v>
      </c>
      <c r="C109" s="13" t="s">
        <v>143</v>
      </c>
      <c r="D109" s="29" t="s">
        <v>144</v>
      </c>
      <c r="E109" s="28">
        <v>4</v>
      </c>
      <c r="F109" s="30">
        <v>662.89</v>
      </c>
      <c r="G109" s="30">
        <f t="shared" si="3"/>
        <v>2651.56</v>
      </c>
      <c r="H109" s="87"/>
      <c r="I109" s="31"/>
    </row>
    <row r="110" spans="1:9" s="32" customFormat="1" ht="12.75">
      <c r="A110" s="28">
        <v>98</v>
      </c>
      <c r="B110" s="28" t="s">
        <v>142</v>
      </c>
      <c r="C110" s="13" t="s">
        <v>143</v>
      </c>
      <c r="D110" s="14" t="s">
        <v>127</v>
      </c>
      <c r="E110" s="28">
        <v>5</v>
      </c>
      <c r="F110" s="30">
        <v>519</v>
      </c>
      <c r="G110" s="30">
        <f t="shared" si="3"/>
        <v>2595</v>
      </c>
      <c r="H110" s="87"/>
      <c r="I110" s="31"/>
    </row>
    <row r="111" spans="1:9" s="32" customFormat="1" ht="12.75">
      <c r="A111" s="28">
        <v>99</v>
      </c>
      <c r="B111" s="28" t="s">
        <v>142</v>
      </c>
      <c r="C111" s="13" t="s">
        <v>143</v>
      </c>
      <c r="D111" s="14" t="s">
        <v>145</v>
      </c>
      <c r="E111" s="28">
        <v>3</v>
      </c>
      <c r="F111" s="30">
        <v>1001.6</v>
      </c>
      <c r="G111" s="30">
        <f t="shared" si="3"/>
        <v>3004.8</v>
      </c>
      <c r="H111" s="87"/>
      <c r="I111" s="31"/>
    </row>
    <row r="112" spans="1:9" s="32" customFormat="1" ht="12.75">
      <c r="A112" s="28">
        <v>100</v>
      </c>
      <c r="B112" s="28" t="s">
        <v>142</v>
      </c>
      <c r="C112" s="13" t="s">
        <v>143</v>
      </c>
      <c r="D112" s="29" t="s">
        <v>146</v>
      </c>
      <c r="E112" s="28">
        <v>1</v>
      </c>
      <c r="F112" s="30">
        <v>987.78</v>
      </c>
      <c r="G112" s="30">
        <f t="shared" si="3"/>
        <v>987.78</v>
      </c>
      <c r="H112" s="87"/>
      <c r="I112" s="31"/>
    </row>
    <row r="113" spans="1:9" ht="12.75">
      <c r="A113" s="28">
        <v>101</v>
      </c>
      <c r="B113" s="28" t="s">
        <v>142</v>
      </c>
      <c r="C113" s="13" t="s">
        <v>143</v>
      </c>
      <c r="D113" s="14" t="s">
        <v>128</v>
      </c>
      <c r="E113" s="28">
        <v>5</v>
      </c>
      <c r="F113" s="30">
        <v>23.78</v>
      </c>
      <c r="G113" s="30">
        <f t="shared" si="3"/>
        <v>118.9</v>
      </c>
      <c r="H113" s="87"/>
      <c r="I113" s="2"/>
    </row>
    <row r="114" spans="1:9" ht="12.75">
      <c r="A114" s="28">
        <v>102</v>
      </c>
      <c r="B114" s="28" t="s">
        <v>147</v>
      </c>
      <c r="C114" s="13" t="s">
        <v>148</v>
      </c>
      <c r="D114" s="14" t="s">
        <v>149</v>
      </c>
      <c r="E114" s="28">
        <v>1</v>
      </c>
      <c r="F114" s="30">
        <v>456</v>
      </c>
      <c r="G114" s="30">
        <f t="shared" si="3"/>
        <v>456</v>
      </c>
      <c r="H114" s="87"/>
      <c r="I114" s="2"/>
    </row>
    <row r="115" spans="1:9" ht="12.75">
      <c r="A115" s="28">
        <v>103</v>
      </c>
      <c r="B115" s="28" t="s">
        <v>150</v>
      </c>
      <c r="C115" s="13" t="s">
        <v>151</v>
      </c>
      <c r="D115" s="29" t="s">
        <v>152</v>
      </c>
      <c r="E115" s="28">
        <v>2</v>
      </c>
      <c r="F115" s="30">
        <v>662.89</v>
      </c>
      <c r="G115" s="30">
        <f t="shared" si="3"/>
        <v>1325.78</v>
      </c>
      <c r="H115" s="87"/>
      <c r="I115" s="2"/>
    </row>
    <row r="116" spans="1:9" ht="12.75">
      <c r="A116" s="28">
        <v>104</v>
      </c>
      <c r="B116" s="28" t="s">
        <v>150</v>
      </c>
      <c r="C116" s="13" t="s">
        <v>151</v>
      </c>
      <c r="D116" s="29" t="s">
        <v>135</v>
      </c>
      <c r="E116" s="28">
        <v>2</v>
      </c>
      <c r="F116" s="30">
        <v>519</v>
      </c>
      <c r="G116" s="30">
        <f t="shared" si="3"/>
        <v>1038</v>
      </c>
      <c r="H116" s="87"/>
      <c r="I116" s="2"/>
    </row>
    <row r="117" spans="1:9" ht="12.75">
      <c r="A117" s="28">
        <v>105</v>
      </c>
      <c r="B117" s="28" t="s">
        <v>150</v>
      </c>
      <c r="C117" s="13" t="s">
        <v>151</v>
      </c>
      <c r="D117" s="14" t="s">
        <v>153</v>
      </c>
      <c r="E117" s="28">
        <v>2</v>
      </c>
      <c r="F117" s="30">
        <v>460.5</v>
      </c>
      <c r="G117" s="30">
        <f t="shared" si="3"/>
        <v>921</v>
      </c>
      <c r="H117" s="87"/>
      <c r="I117" s="2"/>
    </row>
    <row r="118" spans="1:9" ht="12.75">
      <c r="A118" s="28">
        <v>106</v>
      </c>
      <c r="B118" s="28" t="s">
        <v>150</v>
      </c>
      <c r="C118" s="13" t="s">
        <v>151</v>
      </c>
      <c r="D118" s="14" t="s">
        <v>128</v>
      </c>
      <c r="E118" s="28">
        <v>2</v>
      </c>
      <c r="F118" s="30">
        <v>23.78</v>
      </c>
      <c r="G118" s="30">
        <f t="shared" si="3"/>
        <v>47.56</v>
      </c>
      <c r="H118" s="87"/>
      <c r="I118" s="2"/>
    </row>
    <row r="119" spans="1:9" ht="12.75">
      <c r="A119" s="28">
        <v>107</v>
      </c>
      <c r="B119" s="28" t="s">
        <v>154</v>
      </c>
      <c r="C119" s="13" t="s">
        <v>155</v>
      </c>
      <c r="D119" s="14" t="s">
        <v>156</v>
      </c>
      <c r="E119" s="28">
        <v>1</v>
      </c>
      <c r="F119" s="30">
        <v>3500</v>
      </c>
      <c r="G119" s="30">
        <f t="shared" si="3"/>
        <v>3500</v>
      </c>
      <c r="H119" s="87"/>
      <c r="I119" s="2"/>
    </row>
    <row r="120" spans="1:9" ht="12.75">
      <c r="A120" s="28">
        <v>108</v>
      </c>
      <c r="B120" s="28" t="s">
        <v>157</v>
      </c>
      <c r="C120" s="13" t="s">
        <v>158</v>
      </c>
      <c r="D120" s="14" t="s">
        <v>159</v>
      </c>
      <c r="E120" s="28">
        <v>1</v>
      </c>
      <c r="F120" s="30">
        <v>24.59</v>
      </c>
      <c r="G120" s="30">
        <f t="shared" si="3"/>
        <v>24.59</v>
      </c>
      <c r="H120" s="87"/>
      <c r="I120" s="2"/>
    </row>
    <row r="121" spans="1:9" ht="12.75">
      <c r="A121" s="28">
        <v>109</v>
      </c>
      <c r="B121" s="28" t="s">
        <v>160</v>
      </c>
      <c r="C121" s="13" t="s">
        <v>161</v>
      </c>
      <c r="D121" s="14" t="s">
        <v>162</v>
      </c>
      <c r="E121" s="28">
        <v>1</v>
      </c>
      <c r="F121" s="30">
        <v>470</v>
      </c>
      <c r="G121" s="30">
        <f t="shared" si="3"/>
        <v>470</v>
      </c>
      <c r="H121" s="87"/>
      <c r="I121" s="2"/>
    </row>
    <row r="122" spans="1:9" ht="12.75">
      <c r="A122" s="28">
        <v>110</v>
      </c>
      <c r="B122" s="28" t="s">
        <v>163</v>
      </c>
      <c r="C122" s="13" t="s">
        <v>164</v>
      </c>
      <c r="D122" s="14" t="s">
        <v>152</v>
      </c>
      <c r="E122" s="28">
        <v>1</v>
      </c>
      <c r="F122" s="30">
        <v>662.89</v>
      </c>
      <c r="G122" s="30">
        <f t="shared" si="3"/>
        <v>662.89</v>
      </c>
      <c r="H122" s="87"/>
      <c r="I122" s="2"/>
    </row>
    <row r="123" spans="1:9" ht="12.75">
      <c r="A123" s="28">
        <v>111</v>
      </c>
      <c r="B123" s="28" t="s">
        <v>163</v>
      </c>
      <c r="C123" s="13" t="s">
        <v>164</v>
      </c>
      <c r="D123" s="29" t="s">
        <v>135</v>
      </c>
      <c r="E123" s="28">
        <v>1</v>
      </c>
      <c r="F123" s="30">
        <v>519</v>
      </c>
      <c r="G123" s="30">
        <f t="shared" si="3"/>
        <v>519</v>
      </c>
      <c r="H123" s="87"/>
      <c r="I123" s="2"/>
    </row>
    <row r="124" spans="1:9" ht="12.75">
      <c r="A124" s="28">
        <v>112</v>
      </c>
      <c r="B124" s="28" t="s">
        <v>163</v>
      </c>
      <c r="C124" s="13" t="s">
        <v>164</v>
      </c>
      <c r="D124" s="14" t="s">
        <v>98</v>
      </c>
      <c r="E124" s="28">
        <v>1</v>
      </c>
      <c r="F124" s="30">
        <v>581</v>
      </c>
      <c r="G124" s="30">
        <f t="shared" si="3"/>
        <v>581</v>
      </c>
      <c r="H124" s="87"/>
      <c r="I124" s="2"/>
    </row>
    <row r="125" spans="1:9" ht="12.75">
      <c r="A125" s="28">
        <v>113</v>
      </c>
      <c r="B125" s="28" t="s">
        <v>163</v>
      </c>
      <c r="C125" s="13" t="s">
        <v>164</v>
      </c>
      <c r="D125" s="14" t="s">
        <v>165</v>
      </c>
      <c r="E125" s="28">
        <v>1</v>
      </c>
      <c r="F125" s="30">
        <v>23.78</v>
      </c>
      <c r="G125" s="30">
        <f t="shared" si="3"/>
        <v>23.78</v>
      </c>
      <c r="H125" s="87"/>
      <c r="I125" s="2"/>
    </row>
    <row r="126" spans="1:9" ht="12.75">
      <c r="A126" s="28">
        <v>114</v>
      </c>
      <c r="B126" s="28" t="s">
        <v>166</v>
      </c>
      <c r="C126" s="13" t="s">
        <v>167</v>
      </c>
      <c r="D126" s="14" t="s">
        <v>168</v>
      </c>
      <c r="E126" s="28">
        <v>1</v>
      </c>
      <c r="F126" s="30">
        <v>616.39</v>
      </c>
      <c r="G126" s="30">
        <f t="shared" si="3"/>
        <v>616.39</v>
      </c>
      <c r="H126" s="87"/>
      <c r="I126" s="2"/>
    </row>
    <row r="127" spans="1:9" ht="12.75">
      <c r="A127" s="28">
        <v>115</v>
      </c>
      <c r="B127" s="28" t="s">
        <v>169</v>
      </c>
      <c r="C127" s="13" t="s">
        <v>170</v>
      </c>
      <c r="D127" s="14" t="s">
        <v>156</v>
      </c>
      <c r="E127" s="28">
        <v>1</v>
      </c>
      <c r="F127" s="30">
        <v>3500</v>
      </c>
      <c r="G127" s="30">
        <f>E127*F127</f>
        <v>3500</v>
      </c>
      <c r="H127" s="87"/>
      <c r="I127" s="2"/>
    </row>
    <row r="128" spans="1:9" ht="15.75">
      <c r="A128" s="83">
        <v>2009</v>
      </c>
      <c r="B128" s="83"/>
      <c r="C128" s="83"/>
      <c r="D128" s="83"/>
      <c r="E128" s="83"/>
      <c r="F128" s="83"/>
      <c r="G128" s="83"/>
      <c r="H128" s="83"/>
      <c r="I128" s="2"/>
    </row>
    <row r="129" spans="1:9" ht="12.75">
      <c r="A129" s="33">
        <v>116</v>
      </c>
      <c r="B129" s="34">
        <v>39755</v>
      </c>
      <c r="C129" s="13" t="s">
        <v>171</v>
      </c>
      <c r="D129" s="35" t="s">
        <v>172</v>
      </c>
      <c r="E129" s="36">
        <v>1</v>
      </c>
      <c r="F129" s="37">
        <v>2900</v>
      </c>
      <c r="G129" s="37">
        <f aca="true" t="shared" si="4" ref="G129:G164">F129*E129</f>
        <v>2900</v>
      </c>
      <c r="H129" s="88">
        <v>2009</v>
      </c>
      <c r="I129" s="2"/>
    </row>
    <row r="130" spans="1:9" ht="12.75">
      <c r="A130" s="33">
        <v>117</v>
      </c>
      <c r="B130" s="34">
        <v>39769</v>
      </c>
      <c r="C130" s="13" t="s">
        <v>173</v>
      </c>
      <c r="D130" s="35" t="s">
        <v>174</v>
      </c>
      <c r="E130" s="36">
        <v>1</v>
      </c>
      <c r="F130" s="37">
        <v>1600</v>
      </c>
      <c r="G130" s="37">
        <f t="shared" si="4"/>
        <v>1600</v>
      </c>
      <c r="H130" s="88"/>
      <c r="I130" s="2"/>
    </row>
    <row r="131" spans="1:9" ht="12.75">
      <c r="A131" s="33">
        <v>118</v>
      </c>
      <c r="B131" s="34">
        <v>39835</v>
      </c>
      <c r="C131" s="13" t="s">
        <v>175</v>
      </c>
      <c r="D131" s="35" t="s">
        <v>176</v>
      </c>
      <c r="E131" s="36">
        <v>1</v>
      </c>
      <c r="F131" s="37">
        <v>1809.6</v>
      </c>
      <c r="G131" s="37">
        <f t="shared" si="4"/>
        <v>1809.6</v>
      </c>
      <c r="H131" s="88"/>
      <c r="I131" s="2"/>
    </row>
    <row r="132" spans="1:9" ht="12.75">
      <c r="A132" s="33">
        <v>119</v>
      </c>
      <c r="B132" s="34">
        <v>39835</v>
      </c>
      <c r="C132" s="13" t="s">
        <v>175</v>
      </c>
      <c r="D132" s="35" t="s">
        <v>177</v>
      </c>
      <c r="E132" s="36">
        <v>1</v>
      </c>
      <c r="F132" s="37">
        <v>498.9</v>
      </c>
      <c r="G132" s="37">
        <f t="shared" si="4"/>
        <v>498.9</v>
      </c>
      <c r="H132" s="88"/>
      <c r="I132" s="2"/>
    </row>
    <row r="133" spans="1:9" ht="12.75">
      <c r="A133" s="33">
        <v>120</v>
      </c>
      <c r="B133" s="34">
        <v>39835</v>
      </c>
      <c r="C133" s="13" t="s">
        <v>175</v>
      </c>
      <c r="D133" s="35" t="s">
        <v>178</v>
      </c>
      <c r="E133" s="36">
        <v>1</v>
      </c>
      <c r="F133" s="37">
        <v>944.4</v>
      </c>
      <c r="G133" s="37">
        <f t="shared" si="4"/>
        <v>944.4</v>
      </c>
      <c r="H133" s="88"/>
      <c r="I133" s="2"/>
    </row>
    <row r="134" spans="1:9" ht="12.75">
      <c r="A134" s="33">
        <v>121</v>
      </c>
      <c r="B134" s="34">
        <v>39835</v>
      </c>
      <c r="C134" s="13" t="s">
        <v>175</v>
      </c>
      <c r="D134" s="35" t="s">
        <v>179</v>
      </c>
      <c r="E134" s="36">
        <v>1</v>
      </c>
      <c r="F134" s="37">
        <v>2923.3</v>
      </c>
      <c r="G134" s="37">
        <f t="shared" si="4"/>
        <v>2923.3</v>
      </c>
      <c r="H134" s="88"/>
      <c r="I134" s="2"/>
    </row>
    <row r="135" spans="1:9" ht="12.75">
      <c r="A135" s="33">
        <v>122</v>
      </c>
      <c r="B135" s="34">
        <v>39857</v>
      </c>
      <c r="C135" s="13" t="s">
        <v>180</v>
      </c>
      <c r="D135" s="35" t="s">
        <v>181</v>
      </c>
      <c r="E135" s="36">
        <v>1</v>
      </c>
      <c r="F135" s="37">
        <v>575.99</v>
      </c>
      <c r="G135" s="37">
        <f t="shared" si="4"/>
        <v>575.99</v>
      </c>
      <c r="H135" s="88"/>
      <c r="I135" s="2"/>
    </row>
    <row r="136" spans="1:9" ht="12.75">
      <c r="A136" s="33">
        <v>123</v>
      </c>
      <c r="B136" s="34">
        <v>39857</v>
      </c>
      <c r="C136" s="13" t="s">
        <v>180</v>
      </c>
      <c r="D136" s="35" t="s">
        <v>182</v>
      </c>
      <c r="E136" s="36">
        <v>1</v>
      </c>
      <c r="F136" s="37">
        <v>70.68</v>
      </c>
      <c r="G136" s="37">
        <f t="shared" si="4"/>
        <v>70.68</v>
      </c>
      <c r="H136" s="88"/>
      <c r="I136" s="2"/>
    </row>
    <row r="137" spans="1:9" ht="12.75">
      <c r="A137" s="33">
        <v>124</v>
      </c>
      <c r="B137" s="34">
        <v>39857</v>
      </c>
      <c r="C137" s="13" t="s">
        <v>180</v>
      </c>
      <c r="D137" s="35" t="s">
        <v>183</v>
      </c>
      <c r="E137" s="36">
        <v>1</v>
      </c>
      <c r="F137" s="37">
        <v>1976.4</v>
      </c>
      <c r="G137" s="37">
        <f t="shared" si="4"/>
        <v>1976.4</v>
      </c>
      <c r="H137" s="88"/>
      <c r="I137" s="2"/>
    </row>
    <row r="138" spans="1:9" ht="12.75">
      <c r="A138" s="33">
        <v>125</v>
      </c>
      <c r="B138" s="34">
        <v>39857</v>
      </c>
      <c r="C138" s="13" t="s">
        <v>180</v>
      </c>
      <c r="D138" s="35" t="s">
        <v>184</v>
      </c>
      <c r="E138" s="36">
        <v>1</v>
      </c>
      <c r="F138" s="37">
        <v>580.8</v>
      </c>
      <c r="G138" s="37">
        <f t="shared" si="4"/>
        <v>580.8</v>
      </c>
      <c r="H138" s="88"/>
      <c r="I138" s="2"/>
    </row>
    <row r="139" spans="1:9" ht="12.75">
      <c r="A139" s="33">
        <v>126</v>
      </c>
      <c r="B139" s="34">
        <v>39857</v>
      </c>
      <c r="C139" s="13" t="s">
        <v>180</v>
      </c>
      <c r="D139" s="35" t="s">
        <v>185</v>
      </c>
      <c r="E139" s="36">
        <v>1</v>
      </c>
      <c r="F139" s="37">
        <v>510</v>
      </c>
      <c r="G139" s="37">
        <f t="shared" si="4"/>
        <v>510</v>
      </c>
      <c r="H139" s="88"/>
      <c r="I139" s="2"/>
    </row>
    <row r="140" spans="1:9" ht="12.75">
      <c r="A140" s="33">
        <v>127</v>
      </c>
      <c r="B140" s="34">
        <v>39857</v>
      </c>
      <c r="C140" s="13" t="s">
        <v>186</v>
      </c>
      <c r="D140" s="35" t="s">
        <v>187</v>
      </c>
      <c r="E140" s="36">
        <v>1</v>
      </c>
      <c r="F140" s="37">
        <v>1103.22</v>
      </c>
      <c r="G140" s="37">
        <f t="shared" si="4"/>
        <v>1103.22</v>
      </c>
      <c r="H140" s="88"/>
      <c r="I140" s="2"/>
    </row>
    <row r="141" spans="1:9" ht="12.75">
      <c r="A141" s="33">
        <v>128</v>
      </c>
      <c r="B141" s="34">
        <v>39870</v>
      </c>
      <c r="C141" s="13" t="s">
        <v>188</v>
      </c>
      <c r="D141" s="35" t="s">
        <v>189</v>
      </c>
      <c r="E141" s="36">
        <v>1</v>
      </c>
      <c r="F141" s="37">
        <v>179.51</v>
      </c>
      <c r="G141" s="37">
        <f t="shared" si="4"/>
        <v>179.51</v>
      </c>
      <c r="H141" s="88"/>
      <c r="I141" s="2"/>
    </row>
    <row r="142" spans="1:9" ht="12.75">
      <c r="A142" s="33">
        <v>129</v>
      </c>
      <c r="B142" s="34">
        <v>39871</v>
      </c>
      <c r="C142" s="13" t="s">
        <v>190</v>
      </c>
      <c r="D142" s="35" t="s">
        <v>191</v>
      </c>
      <c r="E142" s="36">
        <v>1</v>
      </c>
      <c r="F142" s="37">
        <v>2231.37</v>
      </c>
      <c r="G142" s="37">
        <f t="shared" si="4"/>
        <v>2231.37</v>
      </c>
      <c r="H142" s="88"/>
      <c r="I142" s="2"/>
    </row>
    <row r="143" spans="1:9" ht="12.75">
      <c r="A143" s="33">
        <v>130</v>
      </c>
      <c r="B143" s="34">
        <v>39871</v>
      </c>
      <c r="C143" s="13" t="s">
        <v>190</v>
      </c>
      <c r="D143" s="35" t="s">
        <v>192</v>
      </c>
      <c r="E143" s="36">
        <v>1</v>
      </c>
      <c r="F143" s="37">
        <v>2009.34</v>
      </c>
      <c r="G143" s="37">
        <f t="shared" si="4"/>
        <v>2009.34</v>
      </c>
      <c r="H143" s="88"/>
      <c r="I143" s="2"/>
    </row>
    <row r="144" spans="1:9" ht="12.75">
      <c r="A144" s="33">
        <v>131</v>
      </c>
      <c r="B144" s="34">
        <v>39871</v>
      </c>
      <c r="C144" s="13" t="s">
        <v>190</v>
      </c>
      <c r="D144" s="35" t="s">
        <v>185</v>
      </c>
      <c r="E144" s="36">
        <v>1</v>
      </c>
      <c r="F144" s="37">
        <v>524.55</v>
      </c>
      <c r="G144" s="37">
        <f t="shared" si="4"/>
        <v>524.55</v>
      </c>
      <c r="H144" s="88"/>
      <c r="I144" s="2"/>
    </row>
    <row r="145" spans="1:9" ht="12.75">
      <c r="A145" s="33">
        <v>132</v>
      </c>
      <c r="B145" s="27">
        <v>39925</v>
      </c>
      <c r="C145" s="13" t="s">
        <v>193</v>
      </c>
      <c r="D145" s="35" t="s">
        <v>194</v>
      </c>
      <c r="E145" s="36">
        <v>1</v>
      </c>
      <c r="F145" s="37">
        <v>607.92</v>
      </c>
      <c r="G145" s="37">
        <f t="shared" si="4"/>
        <v>607.92</v>
      </c>
      <c r="H145" s="88"/>
      <c r="I145" s="2"/>
    </row>
    <row r="146" spans="1:9" ht="12.75">
      <c r="A146" s="33">
        <v>133</v>
      </c>
      <c r="B146" s="27">
        <v>39925</v>
      </c>
      <c r="C146" s="13" t="s">
        <v>193</v>
      </c>
      <c r="D146" s="35" t="s">
        <v>195</v>
      </c>
      <c r="E146" s="36">
        <v>1</v>
      </c>
      <c r="F146" s="37">
        <v>1208.79</v>
      </c>
      <c r="G146" s="37">
        <f t="shared" si="4"/>
        <v>1208.79</v>
      </c>
      <c r="H146" s="88"/>
      <c r="I146" s="2"/>
    </row>
    <row r="147" spans="1:9" ht="12.75">
      <c r="A147" s="33">
        <v>134</v>
      </c>
      <c r="B147" s="27">
        <v>39925</v>
      </c>
      <c r="C147" s="13" t="s">
        <v>193</v>
      </c>
      <c r="D147" s="35" t="s">
        <v>196</v>
      </c>
      <c r="E147" s="36">
        <v>1</v>
      </c>
      <c r="F147" s="37">
        <v>346.14</v>
      </c>
      <c r="G147" s="37">
        <f t="shared" si="4"/>
        <v>346.14</v>
      </c>
      <c r="H147" s="88"/>
      <c r="I147" s="2"/>
    </row>
    <row r="148" spans="1:9" ht="12.75">
      <c r="A148" s="33">
        <v>135</v>
      </c>
      <c r="B148" s="27">
        <v>39925</v>
      </c>
      <c r="C148" s="13" t="s">
        <v>193</v>
      </c>
      <c r="D148" s="35" t="s">
        <v>197</v>
      </c>
      <c r="E148" s="36">
        <v>1</v>
      </c>
      <c r="F148" s="37">
        <v>38.68</v>
      </c>
      <c r="G148" s="37">
        <f t="shared" si="4"/>
        <v>38.68</v>
      </c>
      <c r="H148" s="88"/>
      <c r="I148" s="2"/>
    </row>
    <row r="149" spans="1:9" ht="12.75">
      <c r="A149" s="33">
        <v>136</v>
      </c>
      <c r="B149" s="27">
        <v>39925</v>
      </c>
      <c r="C149" s="13" t="s">
        <v>193</v>
      </c>
      <c r="D149" s="35" t="s">
        <v>198</v>
      </c>
      <c r="E149" s="36">
        <v>1</v>
      </c>
      <c r="F149" s="37">
        <v>44.64</v>
      </c>
      <c r="G149" s="37">
        <f t="shared" si="4"/>
        <v>44.64</v>
      </c>
      <c r="H149" s="88"/>
      <c r="I149" s="2"/>
    </row>
    <row r="150" spans="1:9" ht="12.75">
      <c r="A150" s="33">
        <v>137</v>
      </c>
      <c r="B150" s="27">
        <v>39925</v>
      </c>
      <c r="C150" s="13" t="s">
        <v>193</v>
      </c>
      <c r="D150" s="35" t="s">
        <v>199</v>
      </c>
      <c r="E150" s="36">
        <v>5</v>
      </c>
      <c r="F150" s="37">
        <v>1973.76</v>
      </c>
      <c r="G150" s="37">
        <f t="shared" si="4"/>
        <v>9868.8</v>
      </c>
      <c r="H150" s="88"/>
      <c r="I150" s="2"/>
    </row>
    <row r="151" spans="1:9" ht="12.75">
      <c r="A151" s="33">
        <v>138</v>
      </c>
      <c r="B151" s="27">
        <v>39925</v>
      </c>
      <c r="C151" s="13" t="s">
        <v>193</v>
      </c>
      <c r="D151" s="35" t="s">
        <v>200</v>
      </c>
      <c r="E151" s="36">
        <v>5</v>
      </c>
      <c r="F151" s="37">
        <v>572.4</v>
      </c>
      <c r="G151" s="37">
        <f t="shared" si="4"/>
        <v>2862</v>
      </c>
      <c r="H151" s="88"/>
      <c r="I151" s="2"/>
    </row>
    <row r="152" spans="1:9" ht="12.75">
      <c r="A152" s="33">
        <v>139</v>
      </c>
      <c r="B152" s="34">
        <v>39932</v>
      </c>
      <c r="C152" s="13" t="s">
        <v>201</v>
      </c>
      <c r="D152" s="35" t="s">
        <v>202</v>
      </c>
      <c r="E152" s="36">
        <v>1</v>
      </c>
      <c r="F152" s="37">
        <v>286.07</v>
      </c>
      <c r="G152" s="37">
        <f t="shared" si="4"/>
        <v>286.07</v>
      </c>
      <c r="H152" s="88"/>
      <c r="I152" s="2"/>
    </row>
    <row r="153" spans="1:9" ht="12.75">
      <c r="A153" s="33">
        <v>140</v>
      </c>
      <c r="B153" s="34">
        <v>39948</v>
      </c>
      <c r="C153" s="13" t="s">
        <v>203</v>
      </c>
      <c r="D153" s="35" t="s">
        <v>204</v>
      </c>
      <c r="E153" s="36">
        <v>1</v>
      </c>
      <c r="F153" s="37">
        <v>138.51</v>
      </c>
      <c r="G153" s="37">
        <f t="shared" si="4"/>
        <v>138.51</v>
      </c>
      <c r="H153" s="88"/>
      <c r="I153" s="2"/>
    </row>
    <row r="154" spans="1:9" ht="12.75">
      <c r="A154" s="33">
        <v>141</v>
      </c>
      <c r="B154" s="34">
        <v>40066</v>
      </c>
      <c r="C154" s="13" t="s">
        <v>205</v>
      </c>
      <c r="D154" s="35" t="s">
        <v>206</v>
      </c>
      <c r="E154" s="36">
        <v>1</v>
      </c>
      <c r="F154" s="37">
        <v>122.95</v>
      </c>
      <c r="G154" s="37">
        <f t="shared" si="4"/>
        <v>122.95</v>
      </c>
      <c r="H154" s="88"/>
      <c r="I154" s="2"/>
    </row>
    <row r="155" spans="1:9" ht="12.75">
      <c r="A155" s="33">
        <v>142</v>
      </c>
      <c r="B155" s="34">
        <v>39996</v>
      </c>
      <c r="C155" s="13" t="s">
        <v>207</v>
      </c>
      <c r="D155" s="35" t="s">
        <v>204</v>
      </c>
      <c r="E155" s="36">
        <v>2</v>
      </c>
      <c r="F155" s="37">
        <v>138.51</v>
      </c>
      <c r="G155" s="37">
        <f t="shared" si="4"/>
        <v>277.02</v>
      </c>
      <c r="H155" s="88"/>
      <c r="I155" s="2"/>
    </row>
    <row r="156" spans="1:9" ht="12.75">
      <c r="A156" s="33">
        <v>143</v>
      </c>
      <c r="B156" s="34">
        <v>40003</v>
      </c>
      <c r="C156" s="13" t="s">
        <v>208</v>
      </c>
      <c r="D156" s="35" t="s">
        <v>209</v>
      </c>
      <c r="E156" s="36">
        <v>1</v>
      </c>
      <c r="F156" s="37">
        <v>647</v>
      </c>
      <c r="G156" s="37">
        <f t="shared" si="4"/>
        <v>647</v>
      </c>
      <c r="H156" s="88"/>
      <c r="I156" s="2"/>
    </row>
    <row r="157" spans="1:9" ht="12.75">
      <c r="A157" s="33">
        <v>144</v>
      </c>
      <c r="B157" s="34">
        <v>39948</v>
      </c>
      <c r="C157" s="13" t="s">
        <v>203</v>
      </c>
      <c r="D157" s="35" t="s">
        <v>210</v>
      </c>
      <c r="E157" s="36">
        <v>2</v>
      </c>
      <c r="F157" s="37">
        <v>36.89</v>
      </c>
      <c r="G157" s="37">
        <f t="shared" si="4"/>
        <v>73.78</v>
      </c>
      <c r="H157" s="88"/>
      <c r="I157" s="2"/>
    </row>
    <row r="158" spans="1:9" ht="12.75">
      <c r="A158" s="33">
        <v>145</v>
      </c>
      <c r="B158" s="34">
        <v>39951</v>
      </c>
      <c r="C158" s="13" t="s">
        <v>211</v>
      </c>
      <c r="D158" s="35" t="s">
        <v>212</v>
      </c>
      <c r="E158" s="36">
        <v>2</v>
      </c>
      <c r="F158" s="37">
        <v>48.36</v>
      </c>
      <c r="G158" s="37">
        <f t="shared" si="4"/>
        <v>96.72</v>
      </c>
      <c r="H158" s="88"/>
      <c r="I158" s="2"/>
    </row>
    <row r="159" spans="1:9" ht="12.75">
      <c r="A159" s="33">
        <v>146</v>
      </c>
      <c r="B159" s="34">
        <v>39965</v>
      </c>
      <c r="C159" s="13" t="s">
        <v>213</v>
      </c>
      <c r="D159" s="35" t="s">
        <v>214</v>
      </c>
      <c r="E159" s="36">
        <v>2</v>
      </c>
      <c r="F159" s="37">
        <v>45.08</v>
      </c>
      <c r="G159" s="37">
        <f t="shared" si="4"/>
        <v>90.16</v>
      </c>
      <c r="H159" s="88"/>
      <c r="I159" s="2"/>
    </row>
    <row r="160" spans="1:9" ht="12.75">
      <c r="A160" s="33">
        <v>147</v>
      </c>
      <c r="B160" s="34">
        <v>39967</v>
      </c>
      <c r="C160" s="13" t="s">
        <v>215</v>
      </c>
      <c r="D160" s="35" t="s">
        <v>216</v>
      </c>
      <c r="E160" s="36">
        <v>1</v>
      </c>
      <c r="F160" s="37">
        <v>90.16</v>
      </c>
      <c r="G160" s="37">
        <f t="shared" si="4"/>
        <v>90.16</v>
      </c>
      <c r="H160" s="88"/>
      <c r="I160" s="2"/>
    </row>
    <row r="161" spans="1:9" ht="12.75">
      <c r="A161" s="33">
        <v>148</v>
      </c>
      <c r="B161" s="38">
        <v>39968</v>
      </c>
      <c r="C161" s="13" t="s">
        <v>217</v>
      </c>
      <c r="D161" s="35" t="s">
        <v>218</v>
      </c>
      <c r="E161" s="36">
        <v>1</v>
      </c>
      <c r="F161" s="37">
        <v>595</v>
      </c>
      <c r="G161" s="37">
        <f t="shared" si="4"/>
        <v>595</v>
      </c>
      <c r="H161" s="88"/>
      <c r="I161" s="2"/>
    </row>
    <row r="162" spans="1:9" ht="15.75">
      <c r="A162" s="83">
        <v>2010</v>
      </c>
      <c r="B162" s="83"/>
      <c r="C162" s="83"/>
      <c r="D162" s="83"/>
      <c r="E162" s="83"/>
      <c r="F162" s="83"/>
      <c r="G162" s="83">
        <f t="shared" si="4"/>
        <v>0</v>
      </c>
      <c r="H162" s="83"/>
      <c r="I162" s="2"/>
    </row>
    <row r="163" spans="1:9" ht="12.75">
      <c r="A163" s="33">
        <v>149</v>
      </c>
      <c r="B163" s="38">
        <v>40380</v>
      </c>
      <c r="C163" s="13" t="s">
        <v>219</v>
      </c>
      <c r="D163" s="35" t="s">
        <v>220</v>
      </c>
      <c r="E163" s="36">
        <v>1</v>
      </c>
      <c r="F163" s="37">
        <v>350</v>
      </c>
      <c r="G163" s="37">
        <f t="shared" si="4"/>
        <v>350</v>
      </c>
      <c r="H163" s="89">
        <v>2010</v>
      </c>
      <c r="I163" s="2"/>
    </row>
    <row r="164" spans="1:9" ht="12.75">
      <c r="A164" s="33">
        <v>150</v>
      </c>
      <c r="B164" s="38">
        <v>40476</v>
      </c>
      <c r="C164" s="13" t="s">
        <v>221</v>
      </c>
      <c r="D164" s="35" t="s">
        <v>222</v>
      </c>
      <c r="E164" s="36">
        <v>1</v>
      </c>
      <c r="F164" s="37">
        <v>65</v>
      </c>
      <c r="G164" s="37">
        <f t="shared" si="4"/>
        <v>65</v>
      </c>
      <c r="H164" s="89"/>
      <c r="I164" s="2"/>
    </row>
    <row r="165" spans="1:8" ht="16.5">
      <c r="A165" s="90" t="s">
        <v>223</v>
      </c>
      <c r="B165" s="90"/>
      <c r="C165" s="90"/>
      <c r="D165" s="90"/>
      <c r="E165" s="90"/>
      <c r="F165" s="90"/>
      <c r="G165" s="39">
        <f>SUM(G24:G164)</f>
        <v>183504.98000000004</v>
      </c>
      <c r="H165" s="39">
        <f>SUM(H4:H22)</f>
        <v>36605.82</v>
      </c>
    </row>
    <row r="166" spans="1:8" ht="16.5">
      <c r="A166" s="91" t="s">
        <v>224</v>
      </c>
      <c r="B166" s="91"/>
      <c r="C166" s="91"/>
      <c r="D166" s="91"/>
      <c r="E166" s="91"/>
      <c r="F166" s="91"/>
      <c r="G166" s="92">
        <f>G165+H165</f>
        <v>220110.80000000005</v>
      </c>
      <c r="H166" s="92"/>
    </row>
  </sheetData>
  <sheetProtection selectLockedCells="1" selectUnlockedCells="1"/>
  <mergeCells count="54">
    <mergeCell ref="H129:H161"/>
    <mergeCell ref="A162:H162"/>
    <mergeCell ref="H163:H164"/>
    <mergeCell ref="A165:F165"/>
    <mergeCell ref="A166:F166"/>
    <mergeCell ref="G166:H166"/>
    <mergeCell ref="IG66:IN66"/>
    <mergeCell ref="IO66:IV66"/>
    <mergeCell ref="H67:H96"/>
    <mergeCell ref="A97:H97"/>
    <mergeCell ref="H98:H127"/>
    <mergeCell ref="A128:H128"/>
    <mergeCell ref="GK66:GR66"/>
    <mergeCell ref="GS66:GZ66"/>
    <mergeCell ref="HA66:HH66"/>
    <mergeCell ref="HI66:HP66"/>
    <mergeCell ref="HQ66:HX66"/>
    <mergeCell ref="HY66:IF66"/>
    <mergeCell ref="EO66:EV66"/>
    <mergeCell ref="EW66:FD66"/>
    <mergeCell ref="FE66:FL66"/>
    <mergeCell ref="FM66:FT66"/>
    <mergeCell ref="FU66:GB66"/>
    <mergeCell ref="GC66:GJ66"/>
    <mergeCell ref="CS66:CZ66"/>
    <mergeCell ref="DA66:DH66"/>
    <mergeCell ref="DI66:DP66"/>
    <mergeCell ref="DQ66:DX66"/>
    <mergeCell ref="DY66:EF66"/>
    <mergeCell ref="EG66:EN66"/>
    <mergeCell ref="AW66:BD66"/>
    <mergeCell ref="BE66:BL66"/>
    <mergeCell ref="BM66:BT66"/>
    <mergeCell ref="BU66:CB66"/>
    <mergeCell ref="CC66:CJ66"/>
    <mergeCell ref="CK66:CR66"/>
    <mergeCell ref="A66:H66"/>
    <mergeCell ref="I66:P66"/>
    <mergeCell ref="Q66:X66"/>
    <mergeCell ref="Y66:AF66"/>
    <mergeCell ref="AG66:AN66"/>
    <mergeCell ref="AO66:AV66"/>
    <mergeCell ref="A23:H23"/>
    <mergeCell ref="A30:H30"/>
    <mergeCell ref="H31:H35"/>
    <mergeCell ref="H36:H44"/>
    <mergeCell ref="A45:H45"/>
    <mergeCell ref="H46:H65"/>
    <mergeCell ref="A1:H1"/>
    <mergeCell ref="A3:H3"/>
    <mergeCell ref="A5:H5"/>
    <mergeCell ref="A9:H9"/>
    <mergeCell ref="A14:H14"/>
    <mergeCell ref="A17:H17"/>
  </mergeCells>
  <printOptions horizontalCentered="1"/>
  <pageMargins left="0.4722222222222222" right="0.4722222222222222" top="0.4722222222222222" bottom="1.2006944444444445" header="0.5118055555555555" footer="0.11805555555555555"/>
  <pageSetup firstPageNumber="1" useFirstPageNumber="1" horizontalDpi="300" verticalDpi="300" orientation="landscape" paperSize="9" scale="93"/>
  <headerFooter alignWithMargins="0">
    <oddFooter>&amp;L&amp;"Arial,Pogrubiona kursywa"&amp;8Stan na dzień 2010-11-04
&amp;"Tahoma,Pogrubiona kursywa"Wykaz sporządzony został w oparciu
o zestawienia ubiegłoroczne, faktury VAT, protokoły likwidacji i dane z Działu Ksiegowości&amp;CStrona &amp;P&amp;R&amp;"Tahoma,Pogrubiona kursywa"&amp;8Spo</oddFooter>
  </headerFooter>
  <rowBreaks count="4" manualBreakCount="4">
    <brk id="29" max="255" man="1"/>
    <brk id="65" max="255" man="1"/>
    <brk id="96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4">
      <selection activeCell="B36" sqref="B36"/>
    </sheetView>
  </sheetViews>
  <sheetFormatPr defaultColWidth="11.57421875" defaultRowHeight="12.75"/>
  <cols>
    <col min="1" max="1" width="4.140625" style="1" customWidth="1"/>
    <col min="2" max="2" width="13.8515625" style="1" customWidth="1"/>
    <col min="3" max="3" width="15.140625" style="1" customWidth="1"/>
    <col min="4" max="4" width="29.7109375" style="1" customWidth="1"/>
    <col min="5" max="5" width="6.28125" style="1" customWidth="1"/>
    <col min="6" max="6" width="13.28125" style="1" customWidth="1"/>
    <col min="7" max="7" width="14.8515625" style="1" customWidth="1"/>
    <col min="8" max="16384" width="11.57421875" style="1" customWidth="1"/>
  </cols>
  <sheetData>
    <row r="1" spans="1:256" s="40" customFormat="1" ht="39.75" customHeight="1">
      <c r="A1" s="93" t="s">
        <v>225</v>
      </c>
      <c r="B1" s="93"/>
      <c r="C1" s="93"/>
      <c r="D1" s="93"/>
      <c r="E1" s="93"/>
      <c r="F1" s="93"/>
      <c r="G1" s="93"/>
      <c r="IV1" s="1"/>
    </row>
    <row r="2" spans="1:7" s="43" customFormat="1" ht="38.25">
      <c r="A2" s="41" t="s">
        <v>1</v>
      </c>
      <c r="B2" s="41" t="s">
        <v>2</v>
      </c>
      <c r="C2" s="41" t="s">
        <v>3</v>
      </c>
      <c r="D2" s="42" t="s">
        <v>226</v>
      </c>
      <c r="E2" s="42" t="s">
        <v>5</v>
      </c>
      <c r="F2" s="42" t="s">
        <v>6</v>
      </c>
      <c r="G2" s="42" t="s">
        <v>7</v>
      </c>
    </row>
    <row r="3" spans="1:7" ht="12.75">
      <c r="A3" s="15">
        <v>1</v>
      </c>
      <c r="B3" s="27">
        <v>37256</v>
      </c>
      <c r="C3" s="13">
        <v>100936</v>
      </c>
      <c r="D3" s="44" t="s">
        <v>227</v>
      </c>
      <c r="E3" s="45">
        <v>2</v>
      </c>
      <c r="F3" s="46">
        <v>1233</v>
      </c>
      <c r="G3" s="10">
        <f aca="true" t="shared" si="0" ref="G3:G41">E3*F3</f>
        <v>2466</v>
      </c>
    </row>
    <row r="4" spans="1:7" ht="12.75">
      <c r="A4" s="15">
        <v>2</v>
      </c>
      <c r="B4" s="12">
        <v>37454</v>
      </c>
      <c r="C4" s="13">
        <v>100239</v>
      </c>
      <c r="D4" s="14" t="s">
        <v>228</v>
      </c>
      <c r="E4" s="15">
        <v>1</v>
      </c>
      <c r="F4" s="10">
        <v>374.46</v>
      </c>
      <c r="G4" s="10">
        <f t="shared" si="0"/>
        <v>374.46</v>
      </c>
    </row>
    <row r="5" spans="1:7" ht="12.75">
      <c r="A5" s="15">
        <v>3</v>
      </c>
      <c r="B5" s="12">
        <v>38007</v>
      </c>
      <c r="C5" s="21" t="s">
        <v>229</v>
      </c>
      <c r="D5" s="44" t="s">
        <v>230</v>
      </c>
      <c r="E5" s="15">
        <v>1</v>
      </c>
      <c r="F5" s="10">
        <v>459.3</v>
      </c>
      <c r="G5" s="10">
        <f t="shared" si="0"/>
        <v>459.3</v>
      </c>
    </row>
    <row r="6" spans="1:7" ht="12.75">
      <c r="A6" s="15">
        <v>4</v>
      </c>
      <c r="B6" s="12">
        <v>38450</v>
      </c>
      <c r="C6" s="13" t="s">
        <v>39</v>
      </c>
      <c r="D6" s="14" t="s">
        <v>231</v>
      </c>
      <c r="E6" s="15">
        <v>3</v>
      </c>
      <c r="F6" s="10">
        <v>292</v>
      </c>
      <c r="G6" s="10">
        <f t="shared" si="0"/>
        <v>876</v>
      </c>
    </row>
    <row r="7" spans="1:7" ht="12.75">
      <c r="A7" s="15">
        <v>5</v>
      </c>
      <c r="B7" s="12">
        <v>38450</v>
      </c>
      <c r="C7" s="13" t="s">
        <v>39</v>
      </c>
      <c r="D7" s="44" t="s">
        <v>232</v>
      </c>
      <c r="E7" s="15">
        <v>3</v>
      </c>
      <c r="F7" s="10">
        <v>139</v>
      </c>
      <c r="G7" s="10">
        <f t="shared" si="0"/>
        <v>417</v>
      </c>
    </row>
    <row r="8" spans="1:7" ht="12.75">
      <c r="A8" s="15">
        <v>6</v>
      </c>
      <c r="B8" s="12">
        <v>38546</v>
      </c>
      <c r="C8" s="13" t="s">
        <v>53</v>
      </c>
      <c r="D8" s="14" t="s">
        <v>231</v>
      </c>
      <c r="E8" s="15">
        <v>1</v>
      </c>
      <c r="F8" s="10">
        <v>292</v>
      </c>
      <c r="G8" s="10">
        <f t="shared" si="0"/>
        <v>292</v>
      </c>
    </row>
    <row r="9" spans="1:7" ht="12.75">
      <c r="A9" s="15">
        <v>7</v>
      </c>
      <c r="B9" s="12">
        <v>38546</v>
      </c>
      <c r="C9" s="13" t="s">
        <v>53</v>
      </c>
      <c r="D9" s="44" t="s">
        <v>230</v>
      </c>
      <c r="E9" s="15">
        <v>1</v>
      </c>
      <c r="F9" s="10">
        <v>359</v>
      </c>
      <c r="G9" s="10">
        <f t="shared" si="0"/>
        <v>359</v>
      </c>
    </row>
    <row r="10" spans="1:7" ht="12.75">
      <c r="A10" s="15">
        <v>8</v>
      </c>
      <c r="B10" s="27">
        <v>38761</v>
      </c>
      <c r="C10" s="13" t="s">
        <v>60</v>
      </c>
      <c r="D10" s="14" t="s">
        <v>231</v>
      </c>
      <c r="E10" s="15">
        <v>1</v>
      </c>
      <c r="F10" s="10">
        <v>297</v>
      </c>
      <c r="G10" s="10">
        <f t="shared" si="0"/>
        <v>297</v>
      </c>
    </row>
    <row r="11" spans="1:7" ht="12.75">
      <c r="A11" s="15">
        <v>9</v>
      </c>
      <c r="B11" s="27">
        <v>38761</v>
      </c>
      <c r="C11" s="13" t="s">
        <v>60</v>
      </c>
      <c r="D11" s="14" t="s">
        <v>233</v>
      </c>
      <c r="E11" s="15">
        <v>1</v>
      </c>
      <c r="F11" s="10">
        <v>812</v>
      </c>
      <c r="G11" s="10">
        <f t="shared" si="0"/>
        <v>812</v>
      </c>
    </row>
    <row r="12" spans="1:7" ht="12.75">
      <c r="A12" s="15">
        <v>10</v>
      </c>
      <c r="B12" s="27">
        <v>38778</v>
      </c>
      <c r="C12" s="13" t="s">
        <v>66</v>
      </c>
      <c r="D12" s="14" t="s">
        <v>231</v>
      </c>
      <c r="E12" s="15">
        <v>1</v>
      </c>
      <c r="F12" s="10">
        <v>297</v>
      </c>
      <c r="G12" s="10">
        <f t="shared" si="0"/>
        <v>297</v>
      </c>
    </row>
    <row r="13" spans="1:7" ht="12.75">
      <c r="A13" s="15">
        <v>11</v>
      </c>
      <c r="B13" s="27">
        <v>38827</v>
      </c>
      <c r="C13" s="13" t="s">
        <v>72</v>
      </c>
      <c r="D13" s="14" t="s">
        <v>231</v>
      </c>
      <c r="E13" s="15">
        <v>2</v>
      </c>
      <c r="F13" s="10">
        <v>299</v>
      </c>
      <c r="G13" s="10">
        <f t="shared" si="0"/>
        <v>598</v>
      </c>
    </row>
    <row r="14" spans="1:7" ht="12.75">
      <c r="A14" s="15">
        <v>12</v>
      </c>
      <c r="B14" s="27" t="s">
        <v>84</v>
      </c>
      <c r="C14" s="13" t="s">
        <v>85</v>
      </c>
      <c r="D14" s="14" t="s">
        <v>231</v>
      </c>
      <c r="E14" s="15">
        <v>2</v>
      </c>
      <c r="F14" s="10">
        <v>305.43</v>
      </c>
      <c r="G14" s="10">
        <f t="shared" si="0"/>
        <v>610.86</v>
      </c>
    </row>
    <row r="15" spans="1:7" ht="12.75">
      <c r="A15" s="15">
        <v>13</v>
      </c>
      <c r="B15" s="27" t="s">
        <v>84</v>
      </c>
      <c r="C15" s="13" t="s">
        <v>85</v>
      </c>
      <c r="D15" s="14" t="s">
        <v>234</v>
      </c>
      <c r="E15" s="15">
        <v>1</v>
      </c>
      <c r="F15" s="10">
        <v>648.76</v>
      </c>
      <c r="G15" s="10">
        <f t="shared" si="0"/>
        <v>648.76</v>
      </c>
    </row>
    <row r="16" spans="1:7" ht="12.75">
      <c r="A16" s="15">
        <v>14</v>
      </c>
      <c r="B16" s="27" t="s">
        <v>93</v>
      </c>
      <c r="C16" s="13" t="s">
        <v>94</v>
      </c>
      <c r="D16" s="14" t="s">
        <v>231</v>
      </c>
      <c r="E16" s="15">
        <v>2</v>
      </c>
      <c r="F16" s="10">
        <v>305.43</v>
      </c>
      <c r="G16" s="10">
        <f t="shared" si="0"/>
        <v>610.86</v>
      </c>
    </row>
    <row r="17" spans="1:7" ht="12.75">
      <c r="A17" s="15">
        <v>15</v>
      </c>
      <c r="B17" s="27" t="s">
        <v>93</v>
      </c>
      <c r="C17" s="13" t="s">
        <v>94</v>
      </c>
      <c r="D17" s="14" t="s">
        <v>234</v>
      </c>
      <c r="E17" s="15">
        <v>2</v>
      </c>
      <c r="F17" s="10">
        <v>648.76</v>
      </c>
      <c r="G17" s="10">
        <f t="shared" si="0"/>
        <v>1297.52</v>
      </c>
    </row>
    <row r="18" spans="1:7" ht="12.75">
      <c r="A18" s="15">
        <v>16</v>
      </c>
      <c r="B18" s="27" t="s">
        <v>108</v>
      </c>
      <c r="C18" s="13" t="s">
        <v>109</v>
      </c>
      <c r="D18" s="14" t="s">
        <v>231</v>
      </c>
      <c r="E18" s="15">
        <v>1</v>
      </c>
      <c r="F18" s="10">
        <v>295.29</v>
      </c>
      <c r="G18" s="10">
        <f t="shared" si="0"/>
        <v>295.29</v>
      </c>
    </row>
    <row r="19" spans="1:7" ht="12.75">
      <c r="A19" s="15">
        <v>17</v>
      </c>
      <c r="B19" s="27" t="s">
        <v>112</v>
      </c>
      <c r="C19" s="13" t="s">
        <v>113</v>
      </c>
      <c r="D19" s="14" t="s">
        <v>231</v>
      </c>
      <c r="E19" s="15">
        <v>2</v>
      </c>
      <c r="F19" s="10">
        <v>295.29</v>
      </c>
      <c r="G19" s="10">
        <f t="shared" si="0"/>
        <v>590.58</v>
      </c>
    </row>
    <row r="20" spans="1:7" ht="12.75">
      <c r="A20" s="15">
        <v>18</v>
      </c>
      <c r="B20" s="27" t="s">
        <v>112</v>
      </c>
      <c r="C20" s="13" t="s">
        <v>113</v>
      </c>
      <c r="D20" s="14" t="s">
        <v>235</v>
      </c>
      <c r="E20" s="15">
        <v>1</v>
      </c>
      <c r="F20" s="10">
        <v>443.69</v>
      </c>
      <c r="G20" s="10">
        <f t="shared" si="0"/>
        <v>443.69</v>
      </c>
    </row>
    <row r="21" spans="1:7" ht="12.75">
      <c r="A21" s="15">
        <v>19</v>
      </c>
      <c r="B21" s="27" t="s">
        <v>112</v>
      </c>
      <c r="C21" s="13" t="s">
        <v>113</v>
      </c>
      <c r="D21" s="14" t="s">
        <v>234</v>
      </c>
      <c r="E21" s="15">
        <v>1</v>
      </c>
      <c r="F21" s="10">
        <v>598.8</v>
      </c>
      <c r="G21" s="10">
        <f t="shared" si="0"/>
        <v>598.8</v>
      </c>
    </row>
    <row r="22" spans="1:7" ht="12.75">
      <c r="A22" s="15">
        <v>20</v>
      </c>
      <c r="B22" s="47" t="s">
        <v>112</v>
      </c>
      <c r="C22" s="48" t="s">
        <v>113</v>
      </c>
      <c r="D22" s="49" t="s">
        <v>230</v>
      </c>
      <c r="E22" s="15">
        <v>2</v>
      </c>
      <c r="F22" s="10">
        <v>353.28</v>
      </c>
      <c r="G22" s="10">
        <f t="shared" si="0"/>
        <v>706.56</v>
      </c>
    </row>
    <row r="23" spans="1:7" ht="12.75">
      <c r="A23" s="15">
        <v>21</v>
      </c>
      <c r="B23" s="27" t="s">
        <v>124</v>
      </c>
      <c r="C23" s="48" t="s">
        <v>125</v>
      </c>
      <c r="D23" s="14" t="s">
        <v>231</v>
      </c>
      <c r="E23" s="15">
        <v>1</v>
      </c>
      <c r="F23" s="10">
        <v>253.6</v>
      </c>
      <c r="G23" s="10">
        <f t="shared" si="0"/>
        <v>253.6</v>
      </c>
    </row>
    <row r="24" spans="1:7" ht="12.75">
      <c r="A24" s="15">
        <v>22</v>
      </c>
      <c r="B24" s="27" t="s">
        <v>124</v>
      </c>
      <c r="C24" s="48" t="s">
        <v>125</v>
      </c>
      <c r="D24" s="49" t="s">
        <v>232</v>
      </c>
      <c r="E24" s="15">
        <v>1</v>
      </c>
      <c r="F24" s="10">
        <v>126</v>
      </c>
      <c r="G24" s="10">
        <f t="shared" si="0"/>
        <v>126</v>
      </c>
    </row>
    <row r="25" spans="1:7" ht="12.75">
      <c r="A25" s="15">
        <v>23</v>
      </c>
      <c r="B25" s="27" t="s">
        <v>131</v>
      </c>
      <c r="C25" s="48" t="s">
        <v>132</v>
      </c>
      <c r="D25" s="14" t="s">
        <v>231</v>
      </c>
      <c r="E25" s="15">
        <v>2</v>
      </c>
      <c r="F25" s="10">
        <v>295.29</v>
      </c>
      <c r="G25" s="10">
        <f t="shared" si="0"/>
        <v>590.58</v>
      </c>
    </row>
    <row r="26" spans="1:7" ht="12.75">
      <c r="A26" s="15">
        <v>24</v>
      </c>
      <c r="B26" s="27" t="s">
        <v>131</v>
      </c>
      <c r="C26" s="13" t="s">
        <v>132</v>
      </c>
      <c r="D26" s="14" t="s">
        <v>234</v>
      </c>
      <c r="E26" s="15">
        <v>2</v>
      </c>
      <c r="F26" s="10">
        <v>672.49</v>
      </c>
      <c r="G26" s="10">
        <f t="shared" si="0"/>
        <v>1344.98</v>
      </c>
    </row>
    <row r="27" spans="1:7" ht="12.75">
      <c r="A27" s="15">
        <v>25</v>
      </c>
      <c r="B27" s="27" t="s">
        <v>137</v>
      </c>
      <c r="C27" s="13" t="s">
        <v>138</v>
      </c>
      <c r="D27" s="14" t="s">
        <v>231</v>
      </c>
      <c r="E27" s="15">
        <v>6</v>
      </c>
      <c r="F27" s="10">
        <v>295.29</v>
      </c>
      <c r="G27" s="10">
        <f t="shared" si="0"/>
        <v>1771.7400000000002</v>
      </c>
    </row>
    <row r="28" spans="1:7" ht="12.75">
      <c r="A28" s="15">
        <v>26</v>
      </c>
      <c r="B28" s="27" t="s">
        <v>137</v>
      </c>
      <c r="C28" s="13" t="s">
        <v>138</v>
      </c>
      <c r="D28" s="14" t="s">
        <v>235</v>
      </c>
      <c r="E28" s="15">
        <v>1</v>
      </c>
      <c r="F28" s="10">
        <v>398.4</v>
      </c>
      <c r="G28" s="10">
        <f t="shared" si="0"/>
        <v>398.4</v>
      </c>
    </row>
    <row r="29" spans="1:7" ht="12.75">
      <c r="A29" s="15">
        <v>27</v>
      </c>
      <c r="B29" s="27" t="s">
        <v>137</v>
      </c>
      <c r="C29" s="13" t="s">
        <v>138</v>
      </c>
      <c r="D29" s="14" t="s">
        <v>234</v>
      </c>
      <c r="E29" s="15">
        <v>7</v>
      </c>
      <c r="F29" s="10">
        <v>622.49</v>
      </c>
      <c r="G29" s="10">
        <f t="shared" si="0"/>
        <v>4357.43</v>
      </c>
    </row>
    <row r="30" spans="1:7" ht="12.75">
      <c r="A30" s="15">
        <v>28</v>
      </c>
      <c r="B30" s="27" t="s">
        <v>142</v>
      </c>
      <c r="C30" s="13" t="s">
        <v>143</v>
      </c>
      <c r="D30" s="14" t="s">
        <v>231</v>
      </c>
      <c r="E30" s="15">
        <v>4</v>
      </c>
      <c r="F30" s="10">
        <v>234.29</v>
      </c>
      <c r="G30" s="10">
        <f t="shared" si="0"/>
        <v>937.16</v>
      </c>
    </row>
    <row r="31" spans="1:7" ht="12.75">
      <c r="A31" s="15">
        <v>29</v>
      </c>
      <c r="B31" s="27" t="s">
        <v>142</v>
      </c>
      <c r="C31" s="13" t="s">
        <v>143</v>
      </c>
      <c r="D31" s="14" t="s">
        <v>234</v>
      </c>
      <c r="E31" s="15">
        <v>4</v>
      </c>
      <c r="F31" s="10">
        <v>522.49</v>
      </c>
      <c r="G31" s="50">
        <f t="shared" si="0"/>
        <v>2089.96</v>
      </c>
    </row>
    <row r="32" spans="1:7" ht="12.75">
      <c r="A32" s="15">
        <v>30</v>
      </c>
      <c r="B32" s="27" t="s">
        <v>150</v>
      </c>
      <c r="C32" s="13" t="s">
        <v>151</v>
      </c>
      <c r="D32" s="14" t="s">
        <v>231</v>
      </c>
      <c r="E32" s="15">
        <v>2</v>
      </c>
      <c r="F32" s="10">
        <v>224.46</v>
      </c>
      <c r="G32" s="10">
        <f t="shared" si="0"/>
        <v>448.92</v>
      </c>
    </row>
    <row r="33" spans="1:7" ht="12.75">
      <c r="A33" s="15">
        <v>31</v>
      </c>
      <c r="B33" s="27" t="s">
        <v>150</v>
      </c>
      <c r="C33" s="13" t="s">
        <v>151</v>
      </c>
      <c r="D33" s="14" t="s">
        <v>234</v>
      </c>
      <c r="E33" s="15">
        <v>2</v>
      </c>
      <c r="F33" s="10">
        <v>512.55</v>
      </c>
      <c r="G33" s="10">
        <f t="shared" si="0"/>
        <v>1025.1</v>
      </c>
    </row>
    <row r="34" spans="1:7" ht="12.75">
      <c r="A34" s="15">
        <v>32</v>
      </c>
      <c r="B34" s="27" t="s">
        <v>163</v>
      </c>
      <c r="C34" s="13" t="s">
        <v>164</v>
      </c>
      <c r="D34" s="14" t="s">
        <v>231</v>
      </c>
      <c r="E34" s="15">
        <v>1</v>
      </c>
      <c r="F34" s="10">
        <v>224.46</v>
      </c>
      <c r="G34" s="10">
        <f t="shared" si="0"/>
        <v>224.46</v>
      </c>
    </row>
    <row r="35" spans="1:7" ht="12.75">
      <c r="A35" s="15">
        <v>33</v>
      </c>
      <c r="B35" s="27" t="s">
        <v>163</v>
      </c>
      <c r="C35" s="13" t="s">
        <v>164</v>
      </c>
      <c r="D35" s="14" t="s">
        <v>234</v>
      </c>
      <c r="E35" s="15">
        <v>1</v>
      </c>
      <c r="F35" s="10">
        <v>512.55</v>
      </c>
      <c r="G35" s="10">
        <f t="shared" si="0"/>
        <v>512.55</v>
      </c>
    </row>
    <row r="36" spans="1:7" ht="12.75">
      <c r="A36" s="15">
        <v>34</v>
      </c>
      <c r="B36" s="27" t="s">
        <v>166</v>
      </c>
      <c r="C36" s="13" t="s">
        <v>167</v>
      </c>
      <c r="D36" s="14" t="s">
        <v>231</v>
      </c>
      <c r="E36" s="15">
        <v>1</v>
      </c>
      <c r="F36" s="10">
        <v>224.46</v>
      </c>
      <c r="G36" s="10">
        <f t="shared" si="0"/>
        <v>224.46</v>
      </c>
    </row>
    <row r="37" spans="1:7" ht="12.75">
      <c r="A37" s="15">
        <v>35</v>
      </c>
      <c r="B37" s="27" t="s">
        <v>166</v>
      </c>
      <c r="C37" s="13" t="s">
        <v>167</v>
      </c>
      <c r="D37" s="14" t="s">
        <v>234</v>
      </c>
      <c r="E37" s="15">
        <v>1</v>
      </c>
      <c r="F37" s="10">
        <v>512.55</v>
      </c>
      <c r="G37" s="10">
        <f t="shared" si="0"/>
        <v>512.55</v>
      </c>
    </row>
    <row r="38" spans="1:7" ht="12.75">
      <c r="A38" s="15">
        <v>36</v>
      </c>
      <c r="B38" s="34">
        <v>39835</v>
      </c>
      <c r="C38" s="13" t="s">
        <v>175</v>
      </c>
      <c r="D38" s="51" t="s">
        <v>236</v>
      </c>
      <c r="E38" s="52">
        <v>1</v>
      </c>
      <c r="F38" s="53">
        <v>502.43</v>
      </c>
      <c r="G38" s="10">
        <f t="shared" si="0"/>
        <v>502.43</v>
      </c>
    </row>
    <row r="39" spans="1:7" ht="12.75">
      <c r="A39" s="15">
        <v>37</v>
      </c>
      <c r="B39" s="27">
        <v>39925</v>
      </c>
      <c r="C39" s="13" t="s">
        <v>193</v>
      </c>
      <c r="D39" s="51" t="s">
        <v>237</v>
      </c>
      <c r="E39" s="15">
        <v>2</v>
      </c>
      <c r="F39" s="10">
        <v>504.34</v>
      </c>
      <c r="G39" s="10">
        <f t="shared" si="0"/>
        <v>1008.68</v>
      </c>
    </row>
    <row r="40" spans="1:7" ht="12.75">
      <c r="A40" s="15">
        <v>38</v>
      </c>
      <c r="B40" s="27">
        <v>39925</v>
      </c>
      <c r="C40" s="13" t="s">
        <v>193</v>
      </c>
      <c r="D40" s="51" t="s">
        <v>238</v>
      </c>
      <c r="E40" s="15">
        <v>1</v>
      </c>
      <c r="F40" s="10">
        <v>3.63</v>
      </c>
      <c r="G40" s="10">
        <f t="shared" si="0"/>
        <v>3.63</v>
      </c>
    </row>
    <row r="41" spans="1:7" ht="12.75">
      <c r="A41" s="15">
        <v>39</v>
      </c>
      <c r="B41" s="27">
        <v>39925</v>
      </c>
      <c r="C41" s="13" t="s">
        <v>193</v>
      </c>
      <c r="D41" s="51" t="s">
        <v>239</v>
      </c>
      <c r="E41" s="15">
        <v>1</v>
      </c>
      <c r="F41" s="10">
        <v>698.17</v>
      </c>
      <c r="G41" s="10">
        <f t="shared" si="0"/>
        <v>698.17</v>
      </c>
    </row>
    <row r="42" spans="1:7" ht="16.5">
      <c r="A42" s="94" t="s">
        <v>240</v>
      </c>
      <c r="B42" s="94"/>
      <c r="C42" s="94"/>
      <c r="D42" s="94"/>
      <c r="E42" s="94"/>
      <c r="F42" s="94"/>
      <c r="G42" s="54">
        <f>SUM(G3:G41)</f>
        <v>30081.479999999996</v>
      </c>
    </row>
    <row r="43" spans="1:7" ht="12.75">
      <c r="A43" s="55"/>
      <c r="B43" s="56"/>
      <c r="C43" s="57"/>
      <c r="D43" s="58"/>
      <c r="E43" s="59"/>
      <c r="F43" s="60"/>
      <c r="G43" s="60"/>
    </row>
    <row r="44" spans="1:7" ht="12.75" customHeight="1">
      <c r="A44" s="95" t="s">
        <v>241</v>
      </c>
      <c r="B44" s="95"/>
      <c r="C44" s="95"/>
      <c r="D44" s="95"/>
      <c r="E44" s="95"/>
      <c r="F44" s="95"/>
      <c r="G44" s="95"/>
    </row>
    <row r="45" spans="1:7" ht="12.75">
      <c r="A45" s="95"/>
      <c r="B45" s="95"/>
      <c r="C45" s="95"/>
      <c r="D45" s="95"/>
      <c r="E45" s="95"/>
      <c r="F45" s="95"/>
      <c r="G45" s="95"/>
    </row>
  </sheetData>
  <sheetProtection selectLockedCells="1" selectUnlockedCells="1"/>
  <mergeCells count="3">
    <mergeCell ref="A1:G1"/>
    <mergeCell ref="A42:F42"/>
    <mergeCell ref="A44:G45"/>
  </mergeCells>
  <printOptions horizontalCentered="1"/>
  <pageMargins left="0.4722222222222222" right="0.4722222222222222" top="0.4722222222222222" bottom="1.2201388888888889" header="0.5118055555555555" footer="0.11805555555555555"/>
  <pageSetup horizontalDpi="300" verticalDpi="300" orientation="landscape" paperSize="9"/>
  <headerFooter alignWithMargins="0">
    <oddFooter>&amp;L&amp;"Arial,Pogrubiona kursywa"&amp;8Stan na dzień 2010-11-04
&amp;"Tahoma,Pogrubiona kursywa"Wykaz sporządzony został w oparciu
o zestawienia ubiegłoroczne, faktury VAT, protokoły likwidacji i dane z Działu Ksiegowości&amp;CStrona &amp;P&amp;R&amp;"Tahoma,Pogrubiona kursywa"Sporz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0">
      <selection activeCell="B18" sqref="B18"/>
    </sheetView>
  </sheetViews>
  <sheetFormatPr defaultColWidth="11.57421875" defaultRowHeight="12.75"/>
  <cols>
    <col min="1" max="1" width="3.8515625" style="1" customWidth="1"/>
    <col min="2" max="2" width="71.421875" style="1" customWidth="1"/>
    <col min="3" max="3" width="6.28125" style="1" customWidth="1"/>
    <col min="4" max="4" width="16.7109375" style="1" customWidth="1"/>
    <col min="5" max="16384" width="11.57421875" style="1" customWidth="1"/>
  </cols>
  <sheetData>
    <row r="1" spans="1:4" ht="39.75" customHeight="1">
      <c r="A1" s="93" t="s">
        <v>242</v>
      </c>
      <c r="B1" s="93"/>
      <c r="C1" s="93"/>
      <c r="D1" s="93"/>
    </row>
    <row r="2" spans="1:4" ht="25.5">
      <c r="A2" s="3" t="s">
        <v>1</v>
      </c>
      <c r="B2" s="3" t="s">
        <v>243</v>
      </c>
      <c r="C2" s="4" t="s">
        <v>5</v>
      </c>
      <c r="D2" s="4" t="s">
        <v>244</v>
      </c>
    </row>
    <row r="3" spans="1:4" ht="12.75">
      <c r="A3" s="61">
        <v>1</v>
      </c>
      <c r="B3" s="14" t="s">
        <v>245</v>
      </c>
      <c r="C3" s="14">
        <v>2</v>
      </c>
      <c r="D3" s="10">
        <v>1380</v>
      </c>
    </row>
    <row r="4" spans="1:4" ht="12.75">
      <c r="A4" s="61">
        <v>2</v>
      </c>
      <c r="B4" s="14" t="s">
        <v>246</v>
      </c>
      <c r="C4" s="14">
        <v>1</v>
      </c>
      <c r="D4" s="10">
        <v>2870</v>
      </c>
    </row>
    <row r="5" spans="1:4" ht="12.75">
      <c r="A5" s="61">
        <v>3</v>
      </c>
      <c r="B5" s="14" t="s">
        <v>247</v>
      </c>
      <c r="C5" s="14">
        <v>1</v>
      </c>
      <c r="D5" s="10">
        <v>4200</v>
      </c>
    </row>
    <row r="6" spans="1:4" ht="12.75">
      <c r="A6" s="61">
        <v>4</v>
      </c>
      <c r="B6" s="14" t="s">
        <v>248</v>
      </c>
      <c r="C6" s="14">
        <v>1</v>
      </c>
      <c r="D6" s="10">
        <v>600</v>
      </c>
    </row>
    <row r="7" spans="1:4" ht="12.75">
      <c r="A7" s="61">
        <v>5</v>
      </c>
      <c r="B7" s="14" t="s">
        <v>249</v>
      </c>
      <c r="C7" s="14">
        <v>1</v>
      </c>
      <c r="D7" s="10">
        <v>1400</v>
      </c>
    </row>
    <row r="8" spans="1:4" ht="12.75">
      <c r="A8" s="61">
        <v>6</v>
      </c>
      <c r="B8" s="14" t="s">
        <v>250</v>
      </c>
      <c r="C8" s="14">
        <v>1</v>
      </c>
      <c r="D8" s="10">
        <v>16890</v>
      </c>
    </row>
    <row r="9" spans="1:4" ht="12.75">
      <c r="A9" s="61">
        <v>7</v>
      </c>
      <c r="B9" s="14" t="s">
        <v>251</v>
      </c>
      <c r="C9" s="14">
        <v>1</v>
      </c>
      <c r="D9" s="10">
        <v>2275</v>
      </c>
    </row>
    <row r="10" spans="1:4" ht="12.75">
      <c r="A10" s="61">
        <v>8</v>
      </c>
      <c r="B10" s="14" t="s">
        <v>252</v>
      </c>
      <c r="C10" s="14">
        <v>1</v>
      </c>
      <c r="D10" s="10">
        <v>3054</v>
      </c>
    </row>
    <row r="11" spans="1:4" ht="12.75">
      <c r="A11" s="61">
        <v>9</v>
      </c>
      <c r="B11" s="14" t="s">
        <v>253</v>
      </c>
      <c r="C11" s="14">
        <v>1</v>
      </c>
      <c r="D11" s="10">
        <v>11000</v>
      </c>
    </row>
    <row r="12" spans="1:4" ht="12.75">
      <c r="A12" s="61">
        <v>10</v>
      </c>
      <c r="B12" s="14" t="s">
        <v>254</v>
      </c>
      <c r="C12" s="14">
        <v>1</v>
      </c>
      <c r="D12" s="10">
        <v>16000</v>
      </c>
    </row>
    <row r="13" spans="1:4" ht="12.75">
      <c r="A13" s="61">
        <v>11</v>
      </c>
      <c r="B13" s="14" t="s">
        <v>255</v>
      </c>
      <c r="C13" s="14">
        <v>1</v>
      </c>
      <c r="D13" s="10">
        <v>5000</v>
      </c>
    </row>
    <row r="14" spans="1:5" ht="12.75">
      <c r="A14" s="61">
        <v>12</v>
      </c>
      <c r="B14" s="14" t="s">
        <v>256</v>
      </c>
      <c r="C14" s="14">
        <v>1</v>
      </c>
      <c r="D14" s="10">
        <v>7000</v>
      </c>
      <c r="E14"/>
    </row>
    <row r="15" spans="1:4" ht="12.75">
      <c r="A15" s="61">
        <v>13</v>
      </c>
      <c r="B15" s="14" t="s">
        <v>257</v>
      </c>
      <c r="C15" s="14">
        <v>1</v>
      </c>
      <c r="D15" s="10">
        <v>2700</v>
      </c>
    </row>
    <row r="16" spans="1:4" ht="12.75">
      <c r="A16" s="61">
        <v>14</v>
      </c>
      <c r="B16" s="14" t="s">
        <v>258</v>
      </c>
      <c r="C16" s="14">
        <v>1</v>
      </c>
      <c r="D16" s="10">
        <v>11000</v>
      </c>
    </row>
    <row r="17" spans="1:4" ht="12.75">
      <c r="A17" s="61">
        <v>15</v>
      </c>
      <c r="B17" s="14" t="s">
        <v>259</v>
      </c>
      <c r="C17" s="14">
        <v>1</v>
      </c>
      <c r="D17" s="10">
        <v>4500</v>
      </c>
    </row>
    <row r="18" spans="1:4" ht="12.75">
      <c r="A18" s="61">
        <v>16</v>
      </c>
      <c r="B18" s="14" t="s">
        <v>260</v>
      </c>
      <c r="C18" s="14">
        <v>1</v>
      </c>
      <c r="D18" s="10">
        <v>4500</v>
      </c>
    </row>
    <row r="19" spans="1:4" ht="12.75">
      <c r="A19" s="61">
        <v>17</v>
      </c>
      <c r="B19" s="14" t="s">
        <v>261</v>
      </c>
      <c r="C19" s="14">
        <v>1</v>
      </c>
      <c r="D19" s="10">
        <v>3000</v>
      </c>
    </row>
    <row r="20" spans="1:4" ht="12.75">
      <c r="A20" s="61">
        <v>18</v>
      </c>
      <c r="B20" s="14" t="s">
        <v>262</v>
      </c>
      <c r="C20" s="14">
        <v>1</v>
      </c>
      <c r="D20" s="10">
        <v>3400</v>
      </c>
    </row>
    <row r="21" spans="1:4" ht="12.75">
      <c r="A21" s="61">
        <v>19</v>
      </c>
      <c r="B21" s="14" t="s">
        <v>263</v>
      </c>
      <c r="C21" s="14">
        <v>1</v>
      </c>
      <c r="D21" s="10">
        <v>737.71</v>
      </c>
    </row>
    <row r="22" spans="1:4" ht="12.75">
      <c r="A22" s="61">
        <v>20</v>
      </c>
      <c r="B22" s="14" t="s">
        <v>264</v>
      </c>
      <c r="C22" s="14">
        <v>1</v>
      </c>
      <c r="D22" s="10">
        <v>650</v>
      </c>
    </row>
    <row r="23" spans="1:4" ht="12.75">
      <c r="A23" s="61">
        <v>21</v>
      </c>
      <c r="B23" s="14" t="s">
        <v>265</v>
      </c>
      <c r="C23" s="14">
        <v>1</v>
      </c>
      <c r="D23" s="10">
        <v>22649.95</v>
      </c>
    </row>
    <row r="24" spans="1:4" ht="12.75">
      <c r="A24" s="61">
        <v>22</v>
      </c>
      <c r="B24" s="14" t="s">
        <v>266</v>
      </c>
      <c r="C24" s="14">
        <v>1</v>
      </c>
      <c r="D24" s="10">
        <v>9500</v>
      </c>
    </row>
    <row r="25" spans="1:4" ht="12.75">
      <c r="A25" s="61">
        <v>23</v>
      </c>
      <c r="B25" s="14" t="s">
        <v>267</v>
      </c>
      <c r="C25" s="14">
        <v>1</v>
      </c>
      <c r="D25" s="10">
        <v>519.11</v>
      </c>
    </row>
    <row r="26" spans="1:4" ht="12.75">
      <c r="A26" s="61">
        <v>24</v>
      </c>
      <c r="B26" s="14" t="s">
        <v>268</v>
      </c>
      <c r="C26" s="14">
        <v>1</v>
      </c>
      <c r="D26" s="10">
        <v>4780</v>
      </c>
    </row>
    <row r="27" spans="1:4" ht="12.75">
      <c r="A27" s="61">
        <v>25</v>
      </c>
      <c r="B27" s="14" t="s">
        <v>269</v>
      </c>
      <c r="C27" s="14">
        <v>1</v>
      </c>
      <c r="D27" s="10">
        <v>18480</v>
      </c>
    </row>
    <row r="28" spans="1:4" ht="12.75">
      <c r="A28" s="61">
        <v>26</v>
      </c>
      <c r="B28" s="14" t="s">
        <v>270</v>
      </c>
      <c r="C28" s="14">
        <v>1</v>
      </c>
      <c r="D28" s="10">
        <v>3000</v>
      </c>
    </row>
    <row r="29" spans="1:4" ht="12.75">
      <c r="A29" s="61">
        <v>27</v>
      </c>
      <c r="B29" s="51" t="s">
        <v>271</v>
      </c>
      <c r="C29" s="14">
        <v>1</v>
      </c>
      <c r="D29" s="10">
        <v>3500</v>
      </c>
    </row>
    <row r="30" spans="1:4" ht="12.75">
      <c r="A30" s="61">
        <v>28</v>
      </c>
      <c r="B30" s="51" t="s">
        <v>272</v>
      </c>
      <c r="C30" s="14">
        <v>1</v>
      </c>
      <c r="D30" s="10">
        <v>167.5</v>
      </c>
    </row>
    <row r="31" spans="1:4" ht="16.5">
      <c r="A31" s="90" t="s">
        <v>273</v>
      </c>
      <c r="B31" s="90"/>
      <c r="C31" s="90"/>
      <c r="D31" s="62">
        <f>SUM(D3:D30)</f>
        <v>164753.27</v>
      </c>
    </row>
  </sheetData>
  <sheetProtection selectLockedCells="1" selectUnlockedCells="1"/>
  <mergeCells count="2">
    <mergeCell ref="A1:D1"/>
    <mergeCell ref="A31:C31"/>
  </mergeCells>
  <printOptions horizontalCentered="1"/>
  <pageMargins left="0.4722222222222222" right="0.4722222222222222" top="0.4722222222222222" bottom="1.1812500000000001" header="0.5118055555555555" footer="0.09861111111111111"/>
  <pageSetup horizontalDpi="300" verticalDpi="300" orientation="landscape" paperSize="9"/>
  <headerFooter alignWithMargins="0">
    <oddFooter>&amp;L&amp;"Arial,Pogrubiona kursywa"&amp;8Stan na dzień 2010-11-04
&amp;"Tahoma,Pogrubiona kursywa"Wykaz sporządzony został w oparciu
o zestawienia ubiegłoroczne, faktury VAT, protokoły likwidacji i dane z Działu Ksiegowości&amp;CStrona &amp;P&amp;R&amp;"Tahoma,Pogrubiona kursywa"&amp;8Spo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33" sqref="G33"/>
    </sheetView>
  </sheetViews>
  <sheetFormatPr defaultColWidth="11.57421875" defaultRowHeight="12.75"/>
  <cols>
    <col min="1" max="1" width="4.140625" style="1" customWidth="1"/>
    <col min="2" max="2" width="14.140625" style="1" customWidth="1"/>
    <col min="3" max="3" width="15.28125" style="1" customWidth="1"/>
    <col min="4" max="4" width="43.57421875" style="1" customWidth="1"/>
    <col min="5" max="5" width="6.28125" style="1" customWidth="1"/>
    <col min="6" max="6" width="13.57421875" style="1" customWidth="1"/>
    <col min="7" max="7" width="14.8515625" style="1" customWidth="1"/>
    <col min="8" max="8" width="15.28125" style="1" customWidth="1"/>
    <col min="9" max="16384" width="11.57421875" style="1" customWidth="1"/>
  </cols>
  <sheetData>
    <row r="1" spans="1:8" ht="15.75">
      <c r="A1" s="81" t="s">
        <v>274</v>
      </c>
      <c r="B1" s="81"/>
      <c r="C1" s="81"/>
      <c r="D1" s="81"/>
      <c r="E1" s="81"/>
      <c r="F1" s="81"/>
      <c r="G1" s="81"/>
      <c r="H1" s="81"/>
    </row>
    <row r="2" spans="1:8" ht="38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.75">
      <c r="A3" s="82" t="s">
        <v>275</v>
      </c>
      <c r="B3" s="82"/>
      <c r="C3" s="82"/>
      <c r="D3" s="82"/>
      <c r="E3" s="82"/>
      <c r="F3" s="82"/>
      <c r="G3" s="82"/>
      <c r="H3" s="82"/>
    </row>
    <row r="4" spans="1:8" ht="12.75">
      <c r="A4" s="63">
        <v>1</v>
      </c>
      <c r="B4" s="12">
        <v>37882</v>
      </c>
      <c r="C4" s="13" t="s">
        <v>276</v>
      </c>
      <c r="D4" s="17" t="s">
        <v>277</v>
      </c>
      <c r="E4" s="19">
        <v>1</v>
      </c>
      <c r="F4" s="20">
        <v>599</v>
      </c>
      <c r="G4" s="9">
        <f aca="true" t="shared" si="0" ref="G4:G16">E4*F4</f>
        <v>599</v>
      </c>
      <c r="H4" s="9">
        <f aca="true" t="shared" si="1" ref="H4:H16">G4</f>
        <v>599</v>
      </c>
    </row>
    <row r="5" spans="1:8" ht="12.75">
      <c r="A5" s="63">
        <v>2</v>
      </c>
      <c r="B5" s="27" t="s">
        <v>278</v>
      </c>
      <c r="C5" s="13" t="s">
        <v>279</v>
      </c>
      <c r="D5" s="17" t="s">
        <v>280</v>
      </c>
      <c r="E5" s="19">
        <v>1</v>
      </c>
      <c r="F5" s="20">
        <v>9800</v>
      </c>
      <c r="G5" s="9">
        <f t="shared" si="0"/>
        <v>9800</v>
      </c>
      <c r="H5" s="9">
        <f t="shared" si="1"/>
        <v>9800</v>
      </c>
    </row>
    <row r="6" spans="1:8" ht="12.75">
      <c r="A6" s="63">
        <v>3</v>
      </c>
      <c r="B6" s="12">
        <v>38705</v>
      </c>
      <c r="C6" s="13" t="s">
        <v>281</v>
      </c>
      <c r="D6" s="14" t="s">
        <v>282</v>
      </c>
      <c r="E6" s="14">
        <v>1</v>
      </c>
      <c r="F6" s="18">
        <v>1023.77</v>
      </c>
      <c r="G6" s="9">
        <f t="shared" si="0"/>
        <v>1023.77</v>
      </c>
      <c r="H6" s="9">
        <f t="shared" si="1"/>
        <v>1023.77</v>
      </c>
    </row>
    <row r="7" spans="1:8" ht="12.75">
      <c r="A7" s="63">
        <v>4</v>
      </c>
      <c r="B7" s="12">
        <v>38779</v>
      </c>
      <c r="C7" s="13" t="s">
        <v>283</v>
      </c>
      <c r="D7" s="14" t="s">
        <v>284</v>
      </c>
      <c r="E7" s="15">
        <v>1</v>
      </c>
      <c r="F7" s="10">
        <v>2447.5</v>
      </c>
      <c r="G7" s="10">
        <f t="shared" si="0"/>
        <v>2447.5</v>
      </c>
      <c r="H7" s="16">
        <f t="shared" si="1"/>
        <v>2447.5</v>
      </c>
    </row>
    <row r="8" spans="1:8" ht="12.75">
      <c r="A8" s="63">
        <v>5</v>
      </c>
      <c r="B8" s="27" t="s">
        <v>285</v>
      </c>
      <c r="C8" s="13" t="s">
        <v>286</v>
      </c>
      <c r="D8" s="14" t="s">
        <v>287</v>
      </c>
      <c r="E8" s="15">
        <v>1</v>
      </c>
      <c r="F8" s="10">
        <v>1228.69</v>
      </c>
      <c r="G8" s="10">
        <f t="shared" si="0"/>
        <v>1228.69</v>
      </c>
      <c r="H8" s="16">
        <f t="shared" si="1"/>
        <v>1228.69</v>
      </c>
    </row>
    <row r="9" spans="1:8" ht="12.75">
      <c r="A9" s="63">
        <v>6</v>
      </c>
      <c r="B9" s="15" t="s">
        <v>288</v>
      </c>
      <c r="C9" s="13" t="s">
        <v>289</v>
      </c>
      <c r="D9" s="14" t="s">
        <v>290</v>
      </c>
      <c r="E9" s="14">
        <v>2</v>
      </c>
      <c r="F9" s="10">
        <v>3491.62</v>
      </c>
      <c r="G9" s="10">
        <f t="shared" si="0"/>
        <v>6983.24</v>
      </c>
      <c r="H9" s="16">
        <f t="shared" si="1"/>
        <v>6983.24</v>
      </c>
    </row>
    <row r="10" spans="1:8" ht="12.75">
      <c r="A10" s="63">
        <v>7</v>
      </c>
      <c r="B10" s="15" t="s">
        <v>120</v>
      </c>
      <c r="C10" s="13" t="s">
        <v>121</v>
      </c>
      <c r="D10" s="64" t="s">
        <v>291</v>
      </c>
      <c r="E10" s="14">
        <v>2</v>
      </c>
      <c r="F10" s="10">
        <v>84</v>
      </c>
      <c r="G10" s="10">
        <f t="shared" si="0"/>
        <v>168</v>
      </c>
      <c r="H10" s="16">
        <f t="shared" si="1"/>
        <v>168</v>
      </c>
    </row>
    <row r="11" spans="1:8" ht="12.75">
      <c r="A11" s="63">
        <v>8</v>
      </c>
      <c r="B11" s="15" t="s">
        <v>292</v>
      </c>
      <c r="C11" s="13" t="s">
        <v>293</v>
      </c>
      <c r="D11" s="14" t="s">
        <v>294</v>
      </c>
      <c r="E11" s="14">
        <v>1</v>
      </c>
      <c r="F11" s="10">
        <v>688.98</v>
      </c>
      <c r="G11" s="10">
        <f t="shared" si="0"/>
        <v>688.98</v>
      </c>
      <c r="H11" s="65">
        <f t="shared" si="1"/>
        <v>688.98</v>
      </c>
    </row>
    <row r="12" spans="1:8" ht="12.75">
      <c r="A12" s="63">
        <v>9</v>
      </c>
      <c r="B12" s="15" t="s">
        <v>295</v>
      </c>
      <c r="C12" s="13" t="s">
        <v>296</v>
      </c>
      <c r="D12" s="64" t="s">
        <v>297</v>
      </c>
      <c r="E12" s="14">
        <v>3</v>
      </c>
      <c r="F12" s="10">
        <v>2737.5</v>
      </c>
      <c r="G12" s="10">
        <f t="shared" si="0"/>
        <v>8212.5</v>
      </c>
      <c r="H12" s="65">
        <f t="shared" si="1"/>
        <v>8212.5</v>
      </c>
    </row>
    <row r="13" spans="1:8" ht="12.75">
      <c r="A13" s="63">
        <v>10</v>
      </c>
      <c r="B13" s="15" t="s">
        <v>150</v>
      </c>
      <c r="C13" s="13" t="s">
        <v>151</v>
      </c>
      <c r="D13" s="64" t="s">
        <v>297</v>
      </c>
      <c r="E13" s="14">
        <v>1</v>
      </c>
      <c r="F13" s="10">
        <v>2737.5</v>
      </c>
      <c r="G13" s="10">
        <f t="shared" si="0"/>
        <v>2737.5</v>
      </c>
      <c r="H13" s="65">
        <f t="shared" si="1"/>
        <v>2737.5</v>
      </c>
    </row>
    <row r="14" spans="1:8" ht="12.75">
      <c r="A14" s="63">
        <v>11</v>
      </c>
      <c r="B14" s="66" t="s">
        <v>157</v>
      </c>
      <c r="C14" s="48" t="s">
        <v>298</v>
      </c>
      <c r="D14" s="67" t="s">
        <v>299</v>
      </c>
      <c r="E14" s="68">
        <v>1</v>
      </c>
      <c r="F14" s="50">
        <v>191.8</v>
      </c>
      <c r="G14" s="50">
        <f t="shared" si="0"/>
        <v>191.8</v>
      </c>
      <c r="H14" s="69">
        <f t="shared" si="1"/>
        <v>191.8</v>
      </c>
    </row>
    <row r="15" spans="1:8" ht="12.75">
      <c r="A15" s="63">
        <v>12</v>
      </c>
      <c r="B15" s="70" t="s">
        <v>300</v>
      </c>
      <c r="C15" s="13" t="s">
        <v>301</v>
      </c>
      <c r="D15" s="71" t="s">
        <v>302</v>
      </c>
      <c r="E15" s="72">
        <v>1</v>
      </c>
      <c r="F15" s="73">
        <v>2648</v>
      </c>
      <c r="G15" s="73">
        <f t="shared" si="0"/>
        <v>2648</v>
      </c>
      <c r="H15" s="74">
        <f t="shared" si="1"/>
        <v>2648</v>
      </c>
    </row>
    <row r="16" spans="1:8" ht="12.75">
      <c r="A16" s="63">
        <v>13</v>
      </c>
      <c r="B16" s="34">
        <v>39835</v>
      </c>
      <c r="C16" s="13" t="s">
        <v>175</v>
      </c>
      <c r="D16" s="51" t="s">
        <v>303</v>
      </c>
      <c r="E16" s="72">
        <v>1</v>
      </c>
      <c r="F16" s="53">
        <v>2115</v>
      </c>
      <c r="G16" s="73">
        <f t="shared" si="0"/>
        <v>2115</v>
      </c>
      <c r="H16" s="74">
        <f t="shared" si="1"/>
        <v>2115</v>
      </c>
    </row>
    <row r="17" spans="1:8" ht="16.5">
      <c r="A17" s="96" t="s">
        <v>304</v>
      </c>
      <c r="B17" s="96"/>
      <c r="C17" s="96"/>
      <c r="D17" s="96"/>
      <c r="E17" s="96"/>
      <c r="F17" s="96"/>
      <c r="G17" s="75">
        <f>SUM(G4:G16)</f>
        <v>38843.98</v>
      </c>
      <c r="H17" s="76">
        <f>SUM(H4:H16)</f>
        <v>38843.98</v>
      </c>
    </row>
  </sheetData>
  <sheetProtection selectLockedCells="1" selectUnlockedCells="1"/>
  <mergeCells count="3">
    <mergeCell ref="A1:H1"/>
    <mergeCell ref="A3:H3"/>
    <mergeCell ref="A17:F17"/>
  </mergeCells>
  <printOptions horizontalCentered="1"/>
  <pageMargins left="0.4722222222222222" right="0.4722222222222222" top="0.4722222222222222" bottom="1.1812500000000001" header="0.5118055555555555" footer="0.09861111111111111"/>
  <pageSetup horizontalDpi="300" verticalDpi="300" orientation="landscape" paperSize="9"/>
  <headerFooter alignWithMargins="0">
    <oddFooter>&amp;L&amp;"Arial,Pogrubiona kursywa"&amp;8Stan na dzień 2010-11-04
&amp;"Tahoma,Pogrubiona kursywa"Wykaz sporządzony został w oparciu
o zestawienia ubiegłoroczne, faktury VAT, protokoły likwidacji i dane z Działu Ksiegowości&amp;CStrona &amp;P&amp;R&amp;"Tahoma,Pogrubiona kursywa"Sporz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35.28125" style="1" customWidth="1"/>
    <col min="2" max="2" width="29.7109375" style="1" customWidth="1"/>
    <col min="3" max="16384" width="11.57421875" style="1" customWidth="1"/>
  </cols>
  <sheetData>
    <row r="1" spans="1:2" ht="41.25" customHeight="1">
      <c r="A1" s="93" t="s">
        <v>305</v>
      </c>
      <c r="B1" s="93"/>
    </row>
    <row r="2" spans="1:2" ht="22.5" customHeight="1">
      <c r="A2" s="77"/>
      <c r="B2" s="78" t="s">
        <v>8</v>
      </c>
    </row>
    <row r="3" spans="1:2" ht="15.75">
      <c r="A3" s="79" t="s">
        <v>306</v>
      </c>
      <c r="B3" s="80">
        <v>3000</v>
      </c>
    </row>
    <row r="4" spans="1:2" ht="15.75">
      <c r="A4" s="79" t="s">
        <v>307</v>
      </c>
      <c r="B4" s="80">
        <v>15000</v>
      </c>
    </row>
  </sheetData>
  <sheetProtection selectLockedCells="1" selectUnlockedCells="1"/>
  <mergeCells count="1">
    <mergeCell ref="A1:B1"/>
  </mergeCells>
  <printOptions horizontalCentered="1"/>
  <pageMargins left="0.4722222222222222" right="0.4722222222222222" top="0.4722222222222222" bottom="1.1812500000000001" header="0.5118055555555555" footer="0.09861111111111111"/>
  <pageSetup horizontalDpi="300" verticalDpi="300" orientation="landscape" paperSize="9"/>
  <headerFooter alignWithMargins="0">
    <oddFooter>&amp;L&amp;"Arial,Pogrubiona kursywa"&amp;8Stan na dzień 2010-11-04
&amp;"Tahoma,Pogrubiona kursywa"Wykaz sporządzony został w oparciu
o zestawienia ubiegłoroczne, faktury VAT, protokoły likwidacji i dane z Działu Ksiegowości&amp;CStrona &amp;P&amp;R&amp;"Tahoma,Pogrubiona kursywa"Sporz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MZGK MYSŁOWICE</cp:lastModifiedBy>
  <dcterms:modified xsi:type="dcterms:W3CDTF">2010-11-27T03:03:47Z</dcterms:modified>
  <cp:category/>
  <cp:version/>
  <cp:contentType/>
  <cp:contentStatus/>
</cp:coreProperties>
</file>